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5\(13) Noiembrie 2025\PH rectificare BVC\"/>
    </mc:Choice>
  </mc:AlternateContent>
  <xr:revisionPtr revIDLastSave="0" documentId="8_{996C8B5D-C968-4C76-B39C-0C12AB431463}" xr6:coauthVersionLast="47" xr6:coauthVersionMax="47" xr10:uidLastSave="{00000000-0000-0000-0000-000000000000}"/>
  <bookViews>
    <workbookView xWindow="300" yWindow="450" windowWidth="13245" windowHeight="17175" xr2:uid="{00000000-000D-0000-FFFF-FFFF00000000}"/>
  </bookViews>
  <sheets>
    <sheet name="rect noi 2025" sheetId="26" r:id="rId1"/>
    <sheet name="rect sept 2025" sheetId="25" r:id="rId2"/>
    <sheet name="rect aug 2025" sheetId="24" r:id="rId3"/>
    <sheet name="aprobat 2025" sheetId="23" r:id="rId4"/>
  </sheets>
  <definedNames>
    <definedName name="_xlnm._FilterDatabase" localSheetId="3" hidden="1">'aprobat 2025'!$A$12:$AG$1122</definedName>
    <definedName name="_xlnm._FilterDatabase" localSheetId="2" hidden="1">'rect aug 2025'!$A$12:$AG$1122</definedName>
    <definedName name="_xlnm._FilterDatabase" localSheetId="0" hidden="1">'rect noi 2025'!$A$12:$AG$1122</definedName>
    <definedName name="_xlnm._FilterDatabase" localSheetId="1" hidden="1">'rect sept 2025'!$A$12:$AG$1122</definedName>
    <definedName name="_xlnm.Print_Area" localSheetId="3">'aprobat 2025'!$A$1:$H$1133</definedName>
    <definedName name="_xlnm.Print_Area" localSheetId="2">'rect aug 2025'!$A$1:$H$1133</definedName>
    <definedName name="_xlnm.Print_Area" localSheetId="0">'rect noi 2025'!$A$1:$H$1133</definedName>
    <definedName name="_xlnm.Print_Area" localSheetId="1">'rect sept 2025'!$A$1:$H$1133</definedName>
    <definedName name="_xlnm.Print_Titles" localSheetId="3">'aprobat 2025'!$8:$11</definedName>
    <definedName name="_xlnm.Print_Titles" localSheetId="2">'rect aug 2025'!$8:$11</definedName>
    <definedName name="_xlnm.Print_Titles" localSheetId="0">'rect noi 2025'!$8:$11</definedName>
    <definedName name="_xlnm.Print_Titles" localSheetId="1">'rect sept 2025'!$8:$11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0" i="26" l="1"/>
  <c r="F281" i="26"/>
  <c r="D1132" i="26"/>
  <c r="D1131" i="26"/>
  <c r="D1127" i="26"/>
  <c r="D1126" i="26"/>
  <c r="I1121" i="26"/>
  <c r="E1120" i="26"/>
  <c r="I1120" i="26" s="1"/>
  <c r="I1119" i="26"/>
  <c r="E1118" i="26"/>
  <c r="E1117" i="26" s="1"/>
  <c r="H1117" i="26"/>
  <c r="G1117" i="26"/>
  <c r="F1117" i="26"/>
  <c r="D1117" i="26"/>
  <c r="I1116" i="26"/>
  <c r="E1115" i="26"/>
  <c r="I1115" i="26" s="1"/>
  <c r="E1114" i="26"/>
  <c r="I1114" i="26" s="1"/>
  <c r="E1113" i="26"/>
  <c r="I1113" i="26" s="1"/>
  <c r="E1112" i="26"/>
  <c r="I1112" i="26" s="1"/>
  <c r="H1111" i="26"/>
  <c r="G1111" i="26"/>
  <c r="F1111" i="26"/>
  <c r="D1111" i="26"/>
  <c r="I1110" i="26"/>
  <c r="H1109" i="26"/>
  <c r="G1109" i="26"/>
  <c r="F1109" i="26"/>
  <c r="D1109" i="26"/>
  <c r="E1108" i="26"/>
  <c r="I1108" i="26" s="1"/>
  <c r="E1107" i="26"/>
  <c r="E1106" i="26"/>
  <c r="I1106" i="26" s="1"/>
  <c r="E1105" i="26"/>
  <c r="I1105" i="26" s="1"/>
  <c r="H1104" i="26"/>
  <c r="G1104" i="26"/>
  <c r="F1104" i="26"/>
  <c r="D1104" i="26"/>
  <c r="I1103" i="26"/>
  <c r="H1102" i="26"/>
  <c r="G1102" i="26"/>
  <c r="F1102" i="26"/>
  <c r="D1102" i="26"/>
  <c r="E1101" i="26"/>
  <c r="I1101" i="26" s="1"/>
  <c r="E1100" i="26"/>
  <c r="I1100" i="26" s="1"/>
  <c r="E1099" i="26"/>
  <c r="E1098" i="26"/>
  <c r="I1098" i="26" s="1"/>
  <c r="H1097" i="26"/>
  <c r="G1097" i="26"/>
  <c r="F1097" i="26"/>
  <c r="D1097" i="26"/>
  <c r="I1096" i="26"/>
  <c r="H1095" i="26"/>
  <c r="G1095" i="26"/>
  <c r="F1095" i="26"/>
  <c r="D1095" i="26"/>
  <c r="I1093" i="26"/>
  <c r="E1092" i="26"/>
  <c r="I1092" i="26" s="1"/>
  <c r="H1091" i="26"/>
  <c r="G1091" i="26"/>
  <c r="F1091" i="26"/>
  <c r="E1091" i="26"/>
  <c r="D1091" i="26"/>
  <c r="E1089" i="26"/>
  <c r="I1089" i="26" s="1"/>
  <c r="E1088" i="26"/>
  <c r="E1087" i="26"/>
  <c r="I1087" i="26" s="1"/>
  <c r="H1086" i="26"/>
  <c r="G1086" i="26"/>
  <c r="F1086" i="26"/>
  <c r="D1086" i="26"/>
  <c r="E1085" i="26"/>
  <c r="I1085" i="26" s="1"/>
  <c r="E1084" i="26"/>
  <c r="E1083" i="26"/>
  <c r="I1083" i="26" s="1"/>
  <c r="H1082" i="26"/>
  <c r="G1082" i="26"/>
  <c r="F1082" i="26"/>
  <c r="D1082" i="26"/>
  <c r="E1081" i="26"/>
  <c r="I1081" i="26" s="1"/>
  <c r="E1080" i="26"/>
  <c r="I1080" i="26" s="1"/>
  <c r="E1079" i="26"/>
  <c r="I1079" i="26" s="1"/>
  <c r="H1078" i="26"/>
  <c r="G1078" i="26"/>
  <c r="F1078" i="26"/>
  <c r="D1078" i="26"/>
  <c r="E1076" i="26"/>
  <c r="I1076" i="26" s="1"/>
  <c r="E1075" i="26"/>
  <c r="I1075" i="26" s="1"/>
  <c r="E1074" i="26"/>
  <c r="I1074" i="26" s="1"/>
  <c r="H1073" i="26"/>
  <c r="G1073" i="26"/>
  <c r="F1073" i="26"/>
  <c r="D1073" i="26"/>
  <c r="E1073" i="26" s="1"/>
  <c r="E1072" i="26"/>
  <c r="E1071" i="26"/>
  <c r="I1071" i="26" s="1"/>
  <c r="I1068" i="26"/>
  <c r="I1066" i="26"/>
  <c r="E1065" i="26"/>
  <c r="I1065" i="26" s="1"/>
  <c r="I1064" i="26"/>
  <c r="E1063" i="26"/>
  <c r="I1063" i="26" s="1"/>
  <c r="H1062" i="26"/>
  <c r="G1062" i="26"/>
  <c r="F1062" i="26"/>
  <c r="D1062" i="26"/>
  <c r="I1061" i="26"/>
  <c r="E1060" i="26"/>
  <c r="I1060" i="26" s="1"/>
  <c r="E1059" i="26"/>
  <c r="I1059" i="26" s="1"/>
  <c r="E1058" i="26"/>
  <c r="E1057" i="26"/>
  <c r="I1057" i="26" s="1"/>
  <c r="H1056" i="26"/>
  <c r="G1056" i="26"/>
  <c r="F1056" i="26"/>
  <c r="D1056" i="26"/>
  <c r="I1055" i="26"/>
  <c r="H1054" i="26"/>
  <c r="G1054" i="26"/>
  <c r="F1054" i="26"/>
  <c r="D1054" i="26"/>
  <c r="E1053" i="26"/>
  <c r="I1053" i="26" s="1"/>
  <c r="E1052" i="26"/>
  <c r="I1052" i="26" s="1"/>
  <c r="E1051" i="26"/>
  <c r="E1050" i="26"/>
  <c r="I1050" i="26" s="1"/>
  <c r="H1049" i="26"/>
  <c r="G1049" i="26"/>
  <c r="F1049" i="26"/>
  <c r="D1049" i="26"/>
  <c r="I1048" i="26"/>
  <c r="H1047" i="26"/>
  <c r="G1047" i="26"/>
  <c r="F1047" i="26"/>
  <c r="D1047" i="26"/>
  <c r="E1046" i="26"/>
  <c r="I1046" i="26" s="1"/>
  <c r="E1045" i="26"/>
  <c r="E1044" i="26"/>
  <c r="I1044" i="26" s="1"/>
  <c r="E1043" i="26"/>
  <c r="I1043" i="26" s="1"/>
  <c r="H1042" i="26"/>
  <c r="G1042" i="26"/>
  <c r="F1042" i="26"/>
  <c r="D1042" i="26"/>
  <c r="I1041" i="26"/>
  <c r="H1040" i="26"/>
  <c r="G1040" i="26"/>
  <c r="F1040" i="26"/>
  <c r="D1040" i="26"/>
  <c r="I1038" i="26"/>
  <c r="E1037" i="26"/>
  <c r="E1036" i="26" s="1"/>
  <c r="H1036" i="26"/>
  <c r="G1036" i="26"/>
  <c r="F1036" i="26"/>
  <c r="D1036" i="26"/>
  <c r="E1034" i="26"/>
  <c r="I1034" i="26" s="1"/>
  <c r="E1033" i="26"/>
  <c r="I1033" i="26" s="1"/>
  <c r="E1032" i="26"/>
  <c r="H1031" i="26"/>
  <c r="G1031" i="26"/>
  <c r="F1031" i="26"/>
  <c r="D1031" i="26"/>
  <c r="E1030" i="26"/>
  <c r="I1030" i="26" s="1"/>
  <c r="E1029" i="26"/>
  <c r="I1029" i="26" s="1"/>
  <c r="E1028" i="26"/>
  <c r="I1028" i="26" s="1"/>
  <c r="H1027" i="26"/>
  <c r="G1027" i="26"/>
  <c r="F1027" i="26"/>
  <c r="D1027" i="26"/>
  <c r="E1026" i="26"/>
  <c r="I1026" i="26" s="1"/>
  <c r="E1025" i="26"/>
  <c r="I1025" i="26" s="1"/>
  <c r="E1024" i="26"/>
  <c r="H1023" i="26"/>
  <c r="G1023" i="26"/>
  <c r="F1023" i="26"/>
  <c r="D1023" i="26"/>
  <c r="E1021" i="26"/>
  <c r="I1021" i="26" s="1"/>
  <c r="E1020" i="26"/>
  <c r="I1020" i="26" s="1"/>
  <c r="E1019" i="26"/>
  <c r="I1019" i="26" s="1"/>
  <c r="H1018" i="26"/>
  <c r="G1018" i="26"/>
  <c r="F1018" i="26"/>
  <c r="D1018" i="26"/>
  <c r="E1017" i="26"/>
  <c r="I1017" i="26" s="1"/>
  <c r="E1016" i="26"/>
  <c r="I1012" i="26"/>
  <c r="E1011" i="26"/>
  <c r="I1011" i="26" s="1"/>
  <c r="I1010" i="26"/>
  <c r="E1009" i="26"/>
  <c r="I1009" i="26" s="1"/>
  <c r="H1008" i="26"/>
  <c r="G1008" i="26"/>
  <c r="F1008" i="26"/>
  <c r="D1008" i="26"/>
  <c r="I1007" i="26"/>
  <c r="E1006" i="26"/>
  <c r="I1006" i="26" s="1"/>
  <c r="E1005" i="26"/>
  <c r="I1005" i="26" s="1"/>
  <c r="E1004" i="26"/>
  <c r="E1003" i="26"/>
  <c r="I1003" i="26" s="1"/>
  <c r="H1002" i="26"/>
  <c r="G1002" i="26"/>
  <c r="F1002" i="26"/>
  <c r="D1002" i="26"/>
  <c r="I1001" i="26"/>
  <c r="H1000" i="26"/>
  <c r="G1000" i="26"/>
  <c r="F1000" i="26"/>
  <c r="D1000" i="26"/>
  <c r="E999" i="26"/>
  <c r="I999" i="26" s="1"/>
  <c r="E998" i="26"/>
  <c r="E997" i="26"/>
  <c r="I997" i="26" s="1"/>
  <c r="E996" i="26"/>
  <c r="I996" i="26" s="1"/>
  <c r="H995" i="26"/>
  <c r="G995" i="26"/>
  <c r="F995" i="26"/>
  <c r="D995" i="26"/>
  <c r="I994" i="26"/>
  <c r="H993" i="26"/>
  <c r="G993" i="26"/>
  <c r="F993" i="26"/>
  <c r="D993" i="26"/>
  <c r="E992" i="26"/>
  <c r="I992" i="26" s="1"/>
  <c r="E991" i="26"/>
  <c r="E990" i="26"/>
  <c r="I990" i="26" s="1"/>
  <c r="E989" i="26"/>
  <c r="H988" i="26"/>
  <c r="G988" i="26"/>
  <c r="F988" i="26"/>
  <c r="D988" i="26"/>
  <c r="I987" i="26"/>
  <c r="H986" i="26"/>
  <c r="G986" i="26"/>
  <c r="F986" i="26"/>
  <c r="D986" i="26"/>
  <c r="I984" i="26"/>
  <c r="E983" i="26"/>
  <c r="I983" i="26" s="1"/>
  <c r="H982" i="26"/>
  <c r="G982" i="26"/>
  <c r="F982" i="26"/>
  <c r="E982" i="26"/>
  <c r="D982" i="26"/>
  <c r="E980" i="26"/>
  <c r="I980" i="26" s="1"/>
  <c r="E979" i="26"/>
  <c r="I979" i="26" s="1"/>
  <c r="E978" i="26"/>
  <c r="H977" i="26"/>
  <c r="G977" i="26"/>
  <c r="F977" i="26"/>
  <c r="D977" i="26"/>
  <c r="E976" i="26"/>
  <c r="I976" i="26" s="1"/>
  <c r="E975" i="26"/>
  <c r="I975" i="26" s="1"/>
  <c r="E974" i="26"/>
  <c r="H973" i="26"/>
  <c r="G973" i="26"/>
  <c r="F973" i="26"/>
  <c r="D973" i="26"/>
  <c r="E972" i="26"/>
  <c r="I972" i="26" s="1"/>
  <c r="E971" i="26"/>
  <c r="I971" i="26" s="1"/>
  <c r="E970" i="26"/>
  <c r="H969" i="26"/>
  <c r="G969" i="26"/>
  <c r="F969" i="26"/>
  <c r="D969" i="26"/>
  <c r="E967" i="26"/>
  <c r="I967" i="26" s="1"/>
  <c r="E966" i="26"/>
  <c r="I966" i="26" s="1"/>
  <c r="E965" i="26"/>
  <c r="I965" i="26" s="1"/>
  <c r="H964" i="26"/>
  <c r="G964" i="26"/>
  <c r="F964" i="26"/>
  <c r="D964" i="26"/>
  <c r="E963" i="26"/>
  <c r="I963" i="26" s="1"/>
  <c r="E962" i="26"/>
  <c r="I959" i="26"/>
  <c r="I957" i="26"/>
  <c r="E956" i="26"/>
  <c r="I956" i="26" s="1"/>
  <c r="I955" i="26"/>
  <c r="E954" i="26"/>
  <c r="H953" i="26"/>
  <c r="G953" i="26"/>
  <c r="F953" i="26"/>
  <c r="D953" i="26"/>
  <c r="I952" i="26"/>
  <c r="E951" i="26"/>
  <c r="I951" i="26" s="1"/>
  <c r="E950" i="26"/>
  <c r="E949" i="26"/>
  <c r="I949" i="26" s="1"/>
  <c r="E948" i="26"/>
  <c r="H947" i="26"/>
  <c r="G947" i="26"/>
  <c r="F947" i="26"/>
  <c r="D947" i="26"/>
  <c r="I946" i="26"/>
  <c r="H945" i="26"/>
  <c r="G945" i="26"/>
  <c r="F945" i="26"/>
  <c r="D945" i="26"/>
  <c r="E944" i="26"/>
  <c r="I944" i="26" s="1"/>
  <c r="E943" i="26"/>
  <c r="I943" i="26" s="1"/>
  <c r="E942" i="26"/>
  <c r="E941" i="26"/>
  <c r="H940" i="26"/>
  <c r="G940" i="26"/>
  <c r="F940" i="26"/>
  <c r="D940" i="26"/>
  <c r="I939" i="26"/>
  <c r="H938" i="26"/>
  <c r="G938" i="26"/>
  <c r="F938" i="26"/>
  <c r="D938" i="26"/>
  <c r="E937" i="26"/>
  <c r="I937" i="26" s="1"/>
  <c r="E936" i="26"/>
  <c r="I936" i="26" s="1"/>
  <c r="E935" i="26"/>
  <c r="E934" i="26"/>
  <c r="I934" i="26" s="1"/>
  <c r="H933" i="26"/>
  <c r="H906" i="26" s="1"/>
  <c r="H905" i="26" s="1"/>
  <c r="G933" i="26"/>
  <c r="G906" i="26" s="1"/>
  <c r="G905" i="26" s="1"/>
  <c r="F933" i="26"/>
  <c r="F906" i="26" s="1"/>
  <c r="F905" i="26" s="1"/>
  <c r="I932" i="26"/>
  <c r="H931" i="26"/>
  <c r="G931" i="26"/>
  <c r="F931" i="26"/>
  <c r="D931" i="26"/>
  <c r="I929" i="26"/>
  <c r="E928" i="26"/>
  <c r="I928" i="26" s="1"/>
  <c r="H927" i="26"/>
  <c r="G927" i="26"/>
  <c r="F927" i="26"/>
  <c r="E927" i="26"/>
  <c r="D927" i="26"/>
  <c r="E925" i="26"/>
  <c r="I925" i="26" s="1"/>
  <c r="E924" i="26"/>
  <c r="E923" i="26"/>
  <c r="I923" i="26" s="1"/>
  <c r="H922" i="26"/>
  <c r="G922" i="26"/>
  <c r="F922" i="26"/>
  <c r="D922" i="26"/>
  <c r="E921" i="26"/>
  <c r="I921" i="26" s="1"/>
  <c r="E920" i="26"/>
  <c r="E919" i="26"/>
  <c r="I919" i="26" s="1"/>
  <c r="H918" i="26"/>
  <c r="G918" i="26"/>
  <c r="F918" i="26"/>
  <c r="D918" i="26"/>
  <c r="E917" i="26"/>
  <c r="I917" i="26" s="1"/>
  <c r="E916" i="26"/>
  <c r="E915" i="26"/>
  <c r="I915" i="26" s="1"/>
  <c r="H914" i="26"/>
  <c r="G914" i="26"/>
  <c r="F914" i="26"/>
  <c r="D914" i="26"/>
  <c r="E912" i="26"/>
  <c r="I912" i="26" s="1"/>
  <c r="E911" i="26"/>
  <c r="I911" i="26" s="1"/>
  <c r="E910" i="26"/>
  <c r="I910" i="26" s="1"/>
  <c r="H909" i="26"/>
  <c r="G909" i="26"/>
  <c r="F909" i="26"/>
  <c r="D909" i="26"/>
  <c r="E909" i="26" s="1"/>
  <c r="J908" i="26"/>
  <c r="K915" i="26" s="1"/>
  <c r="E908" i="26"/>
  <c r="I908" i="26" s="1"/>
  <c r="E907" i="26"/>
  <c r="I907" i="26" s="1"/>
  <c r="D906" i="26"/>
  <c r="D905" i="26" s="1"/>
  <c r="I904" i="26"/>
  <c r="H903" i="26"/>
  <c r="G903" i="26"/>
  <c r="F903" i="26"/>
  <c r="D903" i="26"/>
  <c r="E903" i="26" s="1"/>
  <c r="I902" i="26"/>
  <c r="H901" i="26"/>
  <c r="H900" i="26" s="1"/>
  <c r="G901" i="26"/>
  <c r="G900" i="26" s="1"/>
  <c r="F901" i="26"/>
  <c r="F900" i="26" s="1"/>
  <c r="D901" i="26"/>
  <c r="I899" i="26"/>
  <c r="H898" i="26"/>
  <c r="G898" i="26"/>
  <c r="F898" i="26"/>
  <c r="D898" i="26"/>
  <c r="E898" i="26" s="1"/>
  <c r="H897" i="26"/>
  <c r="G897" i="26"/>
  <c r="F897" i="26"/>
  <c r="D897" i="26"/>
  <c r="H896" i="26"/>
  <c r="G896" i="26"/>
  <c r="F896" i="26"/>
  <c r="D896" i="26"/>
  <c r="E896" i="26" s="1"/>
  <c r="H895" i="26"/>
  <c r="G895" i="26"/>
  <c r="F895" i="26"/>
  <c r="D895" i="26"/>
  <c r="I893" i="26"/>
  <c r="H891" i="26"/>
  <c r="G891" i="26"/>
  <c r="F891" i="26"/>
  <c r="D891" i="26"/>
  <c r="E891" i="26" s="1"/>
  <c r="H890" i="26"/>
  <c r="G890" i="26"/>
  <c r="F890" i="26"/>
  <c r="D890" i="26"/>
  <c r="E890" i="26" s="1"/>
  <c r="H889" i="26"/>
  <c r="G889" i="26"/>
  <c r="F889" i="26"/>
  <c r="D889" i="26"/>
  <c r="H888" i="26"/>
  <c r="G888" i="26"/>
  <c r="F888" i="26"/>
  <c r="D888" i="26"/>
  <c r="I886" i="26"/>
  <c r="G885" i="26"/>
  <c r="F885" i="26"/>
  <c r="H884" i="26"/>
  <c r="G884" i="26"/>
  <c r="F884" i="26"/>
  <c r="D884" i="26"/>
  <c r="E884" i="26" s="1"/>
  <c r="H883" i="26"/>
  <c r="G883" i="26"/>
  <c r="F883" i="26"/>
  <c r="D883" i="26"/>
  <c r="E883" i="26" s="1"/>
  <c r="H882" i="26"/>
  <c r="G882" i="26"/>
  <c r="F882" i="26"/>
  <c r="D882" i="26"/>
  <c r="D878" i="26" s="1"/>
  <c r="H881" i="26"/>
  <c r="G881" i="26"/>
  <c r="F881" i="26"/>
  <c r="D881" i="26"/>
  <c r="I879" i="26"/>
  <c r="G878" i="26"/>
  <c r="I876" i="26"/>
  <c r="H875" i="26"/>
  <c r="H874" i="26" s="1"/>
  <c r="G875" i="26"/>
  <c r="G874" i="26" s="1"/>
  <c r="F875" i="26"/>
  <c r="F874" i="26" s="1"/>
  <c r="D875" i="26"/>
  <c r="D874" i="26" s="1"/>
  <c r="I871" i="26"/>
  <c r="I869" i="26"/>
  <c r="E868" i="26"/>
  <c r="I868" i="26" s="1"/>
  <c r="I867" i="26"/>
  <c r="E866" i="26"/>
  <c r="H865" i="26"/>
  <c r="G865" i="26"/>
  <c r="F865" i="26"/>
  <c r="D865" i="26"/>
  <c r="I864" i="26"/>
  <c r="E863" i="26"/>
  <c r="I863" i="26" s="1"/>
  <c r="E862" i="26"/>
  <c r="I862" i="26" s="1"/>
  <c r="E861" i="26"/>
  <c r="E860" i="26"/>
  <c r="H859" i="26"/>
  <c r="G859" i="26"/>
  <c r="F859" i="26"/>
  <c r="D859" i="26"/>
  <c r="I858" i="26"/>
  <c r="H857" i="26"/>
  <c r="G857" i="26"/>
  <c r="F857" i="26"/>
  <c r="D857" i="26"/>
  <c r="E856" i="26"/>
  <c r="I856" i="26" s="1"/>
  <c r="E855" i="26"/>
  <c r="E854" i="26"/>
  <c r="I854" i="26" s="1"/>
  <c r="E853" i="26"/>
  <c r="I853" i="26" s="1"/>
  <c r="H852" i="26"/>
  <c r="G852" i="26"/>
  <c r="F852" i="26"/>
  <c r="D852" i="26"/>
  <c r="I851" i="26"/>
  <c r="H850" i="26"/>
  <c r="G850" i="26"/>
  <c r="F850" i="26"/>
  <c r="D850" i="26"/>
  <c r="E849" i="26"/>
  <c r="I849" i="26" s="1"/>
  <c r="E848" i="26"/>
  <c r="I848" i="26" s="1"/>
  <c r="E847" i="26"/>
  <c r="E846" i="26"/>
  <c r="H845" i="26"/>
  <c r="G845" i="26"/>
  <c r="F845" i="26"/>
  <c r="D845" i="26"/>
  <c r="I844" i="26"/>
  <c r="H843" i="26"/>
  <c r="G843" i="26"/>
  <c r="F843" i="26"/>
  <c r="D843" i="26"/>
  <c r="I841" i="26"/>
  <c r="E840" i="26"/>
  <c r="I840" i="26" s="1"/>
  <c r="H839" i="26"/>
  <c r="G839" i="26"/>
  <c r="F839" i="26"/>
  <c r="E839" i="26"/>
  <c r="D839" i="26"/>
  <c r="E837" i="26"/>
  <c r="I837" i="26" s="1"/>
  <c r="E836" i="26"/>
  <c r="I836" i="26" s="1"/>
  <c r="E835" i="26"/>
  <c r="I835" i="26" s="1"/>
  <c r="H834" i="26"/>
  <c r="G834" i="26"/>
  <c r="F834" i="26"/>
  <c r="D834" i="26"/>
  <c r="E833" i="26"/>
  <c r="I833" i="26" s="1"/>
  <c r="E832" i="26"/>
  <c r="I832" i="26" s="1"/>
  <c r="E831" i="26"/>
  <c r="H830" i="26"/>
  <c r="G830" i="26"/>
  <c r="F830" i="26"/>
  <c r="D830" i="26"/>
  <c r="E829" i="26"/>
  <c r="I829" i="26" s="1"/>
  <c r="E828" i="26"/>
  <c r="I828" i="26" s="1"/>
  <c r="E827" i="26"/>
  <c r="H826" i="26"/>
  <c r="G826" i="26"/>
  <c r="F826" i="26"/>
  <c r="D826" i="26"/>
  <c r="E824" i="26"/>
  <c r="I824" i="26" s="1"/>
  <c r="E823" i="26"/>
  <c r="I823" i="26" s="1"/>
  <c r="E822" i="26"/>
  <c r="I822" i="26" s="1"/>
  <c r="H821" i="26"/>
  <c r="G821" i="26"/>
  <c r="F821" i="26"/>
  <c r="D821" i="26"/>
  <c r="E820" i="26"/>
  <c r="I820" i="26" s="1"/>
  <c r="E819" i="26"/>
  <c r="I819" i="26" s="1"/>
  <c r="I816" i="26"/>
  <c r="H815" i="26"/>
  <c r="G815" i="26"/>
  <c r="F815" i="26"/>
  <c r="D815" i="26"/>
  <c r="E815" i="26" s="1"/>
  <c r="I814" i="26"/>
  <c r="H813" i="26"/>
  <c r="G813" i="26"/>
  <c r="F813" i="26"/>
  <c r="F812" i="26" s="1"/>
  <c r="D813" i="26"/>
  <c r="E813" i="26" s="1"/>
  <c r="E812" i="26" s="1"/>
  <c r="H812" i="26"/>
  <c r="I811" i="26"/>
  <c r="H810" i="26"/>
  <c r="G810" i="26"/>
  <c r="F810" i="26"/>
  <c r="D810" i="26"/>
  <c r="E810" i="26" s="1"/>
  <c r="H809" i="26"/>
  <c r="G809" i="26"/>
  <c r="F809" i="26"/>
  <c r="D809" i="26"/>
  <c r="E809" i="26" s="1"/>
  <c r="H808" i="26"/>
  <c r="G808" i="26"/>
  <c r="F808" i="26"/>
  <c r="D808" i="26"/>
  <c r="H807" i="26"/>
  <c r="G807" i="26"/>
  <c r="F807" i="26"/>
  <c r="D807" i="26"/>
  <c r="I805" i="26"/>
  <c r="H803" i="26"/>
  <c r="G803" i="26"/>
  <c r="F803" i="26"/>
  <c r="D803" i="26"/>
  <c r="E803" i="26" s="1"/>
  <c r="H802" i="26"/>
  <c r="G802" i="26"/>
  <c r="F802" i="26"/>
  <c r="D802" i="26"/>
  <c r="E802" i="26" s="1"/>
  <c r="H801" i="26"/>
  <c r="G801" i="26"/>
  <c r="F801" i="26"/>
  <c r="F797" i="26" s="1"/>
  <c r="D801" i="26"/>
  <c r="H800" i="26"/>
  <c r="G800" i="26"/>
  <c r="F800" i="26"/>
  <c r="E800" i="26"/>
  <c r="D800" i="26"/>
  <c r="I798" i="26"/>
  <c r="H796" i="26"/>
  <c r="G796" i="26"/>
  <c r="F796" i="26"/>
  <c r="D796" i="26"/>
  <c r="H795" i="26"/>
  <c r="G795" i="26"/>
  <c r="F795" i="26"/>
  <c r="D795" i="26"/>
  <c r="E795" i="26" s="1"/>
  <c r="H794" i="26"/>
  <c r="G794" i="26"/>
  <c r="F794" i="26"/>
  <c r="D794" i="26"/>
  <c r="E794" i="26" s="1"/>
  <c r="H793" i="26"/>
  <c r="G793" i="26"/>
  <c r="F793" i="26"/>
  <c r="D793" i="26"/>
  <c r="D792" i="26" s="1"/>
  <c r="I791" i="26"/>
  <c r="G790" i="26"/>
  <c r="I788" i="26"/>
  <c r="H787" i="26"/>
  <c r="G787" i="26"/>
  <c r="G786" i="26" s="1"/>
  <c r="F787" i="26"/>
  <c r="F786" i="26" s="1"/>
  <c r="D787" i="26"/>
  <c r="H786" i="26"/>
  <c r="I783" i="26"/>
  <c r="I781" i="26"/>
  <c r="E780" i="26"/>
  <c r="I780" i="26" s="1"/>
  <c r="I779" i="26"/>
  <c r="E778" i="26"/>
  <c r="H777" i="26"/>
  <c r="G777" i="26"/>
  <c r="F777" i="26"/>
  <c r="D777" i="26"/>
  <c r="I776" i="26"/>
  <c r="E775" i="26"/>
  <c r="I775" i="26" s="1"/>
  <c r="E774" i="26"/>
  <c r="E773" i="26"/>
  <c r="I773" i="26" s="1"/>
  <c r="E772" i="26"/>
  <c r="I772" i="26" s="1"/>
  <c r="H771" i="26"/>
  <c r="G771" i="26"/>
  <c r="F771" i="26"/>
  <c r="D771" i="26"/>
  <c r="I770" i="26"/>
  <c r="H769" i="26"/>
  <c r="G769" i="26"/>
  <c r="F769" i="26"/>
  <c r="D769" i="26"/>
  <c r="E768" i="26"/>
  <c r="I768" i="26" s="1"/>
  <c r="E767" i="26"/>
  <c r="I767" i="26" s="1"/>
  <c r="E766" i="26"/>
  <c r="E765" i="26"/>
  <c r="I765" i="26" s="1"/>
  <c r="H764" i="26"/>
  <c r="G764" i="26"/>
  <c r="F764" i="26"/>
  <c r="D764" i="26"/>
  <c r="I763" i="26"/>
  <c r="H762" i="26"/>
  <c r="G762" i="26"/>
  <c r="F762" i="26"/>
  <c r="D762" i="26"/>
  <c r="E761" i="26"/>
  <c r="I761" i="26" s="1"/>
  <c r="E760" i="26"/>
  <c r="I760" i="26" s="1"/>
  <c r="E759" i="26"/>
  <c r="E758" i="26"/>
  <c r="I758" i="26" s="1"/>
  <c r="H757" i="26"/>
  <c r="G757" i="26"/>
  <c r="F757" i="26"/>
  <c r="D757" i="26"/>
  <c r="I756" i="26"/>
  <c r="H755" i="26"/>
  <c r="G755" i="26"/>
  <c r="F755" i="26"/>
  <c r="D755" i="26"/>
  <c r="I753" i="26"/>
  <c r="E752" i="26"/>
  <c r="I752" i="26" s="1"/>
  <c r="H751" i="26"/>
  <c r="G751" i="26"/>
  <c r="F751" i="26"/>
  <c r="E751" i="26"/>
  <c r="D751" i="26"/>
  <c r="E749" i="26"/>
  <c r="I749" i="26" s="1"/>
  <c r="E748" i="26"/>
  <c r="E747" i="26"/>
  <c r="I747" i="26" s="1"/>
  <c r="H746" i="26"/>
  <c r="G746" i="26"/>
  <c r="F746" i="26"/>
  <c r="D746" i="26"/>
  <c r="E745" i="26"/>
  <c r="I745" i="26" s="1"/>
  <c r="E744" i="26"/>
  <c r="E743" i="26"/>
  <c r="I743" i="26" s="1"/>
  <c r="H742" i="26"/>
  <c r="G742" i="26"/>
  <c r="F742" i="26"/>
  <c r="D742" i="26"/>
  <c r="E741" i="26"/>
  <c r="I741" i="26" s="1"/>
  <c r="E740" i="26"/>
  <c r="E739" i="26"/>
  <c r="I739" i="26" s="1"/>
  <c r="H738" i="26"/>
  <c r="G738" i="26"/>
  <c r="F738" i="26"/>
  <c r="D738" i="26"/>
  <c r="E736" i="26"/>
  <c r="I736" i="26" s="1"/>
  <c r="E735" i="26"/>
  <c r="I735" i="26" s="1"/>
  <c r="E734" i="26"/>
  <c r="I734" i="26" s="1"/>
  <c r="H733" i="26"/>
  <c r="G733" i="26"/>
  <c r="F733" i="26"/>
  <c r="D733" i="26"/>
  <c r="E733" i="26" s="1"/>
  <c r="E732" i="26"/>
  <c r="E731" i="26"/>
  <c r="I731" i="26" s="1"/>
  <c r="I728" i="26"/>
  <c r="I726" i="26"/>
  <c r="E725" i="26"/>
  <c r="I725" i="26" s="1"/>
  <c r="I724" i="26"/>
  <c r="E723" i="26"/>
  <c r="I723" i="26" s="1"/>
  <c r="H722" i="26"/>
  <c r="G722" i="26"/>
  <c r="F722" i="26"/>
  <c r="E722" i="26"/>
  <c r="D722" i="26"/>
  <c r="I721" i="26"/>
  <c r="E720" i="26"/>
  <c r="I720" i="26" s="1"/>
  <c r="E719" i="26"/>
  <c r="I719" i="26" s="1"/>
  <c r="E718" i="26"/>
  <c r="E717" i="26"/>
  <c r="I717" i="26" s="1"/>
  <c r="H716" i="26"/>
  <c r="G716" i="26"/>
  <c r="F716" i="26"/>
  <c r="D716" i="26"/>
  <c r="I715" i="26"/>
  <c r="H714" i="26"/>
  <c r="G714" i="26"/>
  <c r="F714" i="26"/>
  <c r="D714" i="26"/>
  <c r="E713" i="26"/>
  <c r="I713" i="26" s="1"/>
  <c r="E712" i="26"/>
  <c r="I712" i="26" s="1"/>
  <c r="E711" i="26"/>
  <c r="E710" i="26"/>
  <c r="I710" i="26" s="1"/>
  <c r="H709" i="26"/>
  <c r="G709" i="26"/>
  <c r="F709" i="26"/>
  <c r="D709" i="26"/>
  <c r="I708" i="26"/>
  <c r="H707" i="26"/>
  <c r="G707" i="26"/>
  <c r="F707" i="26"/>
  <c r="D707" i="26"/>
  <c r="E706" i="26"/>
  <c r="I706" i="26" s="1"/>
  <c r="E705" i="26"/>
  <c r="I705" i="26" s="1"/>
  <c r="E704" i="26"/>
  <c r="E703" i="26"/>
  <c r="I703" i="26" s="1"/>
  <c r="H702" i="26"/>
  <c r="G702" i="26"/>
  <c r="F702" i="26"/>
  <c r="D702" i="26"/>
  <c r="I701" i="26"/>
  <c r="H700" i="26"/>
  <c r="G700" i="26"/>
  <c r="F700" i="26"/>
  <c r="D700" i="26"/>
  <c r="I698" i="26"/>
  <c r="E697" i="26"/>
  <c r="I697" i="26" s="1"/>
  <c r="H696" i="26"/>
  <c r="G696" i="26"/>
  <c r="F696" i="26"/>
  <c r="E696" i="26"/>
  <c r="D696" i="26"/>
  <c r="E694" i="26"/>
  <c r="I694" i="26" s="1"/>
  <c r="E693" i="26"/>
  <c r="I693" i="26" s="1"/>
  <c r="E692" i="26"/>
  <c r="I692" i="26" s="1"/>
  <c r="H691" i="26"/>
  <c r="G691" i="26"/>
  <c r="F691" i="26"/>
  <c r="D691" i="26"/>
  <c r="E690" i="26"/>
  <c r="I690" i="26" s="1"/>
  <c r="E689" i="26"/>
  <c r="E688" i="26"/>
  <c r="I688" i="26" s="1"/>
  <c r="H687" i="26"/>
  <c r="G687" i="26"/>
  <c r="F687" i="26"/>
  <c r="D687" i="26"/>
  <c r="E686" i="26"/>
  <c r="E685" i="26"/>
  <c r="I685" i="26" s="1"/>
  <c r="E684" i="26"/>
  <c r="I684" i="26" s="1"/>
  <c r="H683" i="26"/>
  <c r="G683" i="26"/>
  <c r="F683" i="26"/>
  <c r="D683" i="26"/>
  <c r="E681" i="26"/>
  <c r="I681" i="26" s="1"/>
  <c r="E680" i="26"/>
  <c r="I680" i="26" s="1"/>
  <c r="E679" i="26"/>
  <c r="I679" i="26" s="1"/>
  <c r="H678" i="26"/>
  <c r="G678" i="26"/>
  <c r="F678" i="26"/>
  <c r="D678" i="26"/>
  <c r="E677" i="26"/>
  <c r="I677" i="26" s="1"/>
  <c r="E676" i="26"/>
  <c r="I676" i="26" s="1"/>
  <c r="I672" i="26"/>
  <c r="E671" i="26"/>
  <c r="I671" i="26" s="1"/>
  <c r="I670" i="26"/>
  <c r="E669" i="26"/>
  <c r="I669" i="26" s="1"/>
  <c r="H668" i="26"/>
  <c r="G668" i="26"/>
  <c r="F668" i="26"/>
  <c r="E668" i="26"/>
  <c r="D668" i="26"/>
  <c r="I667" i="26"/>
  <c r="E666" i="26"/>
  <c r="I666" i="26" s="1"/>
  <c r="E665" i="26"/>
  <c r="I665" i="26" s="1"/>
  <c r="E664" i="26"/>
  <c r="E663" i="26"/>
  <c r="I663" i="26" s="1"/>
  <c r="H662" i="26"/>
  <c r="G662" i="26"/>
  <c r="F662" i="26"/>
  <c r="D662" i="26"/>
  <c r="I661" i="26"/>
  <c r="H660" i="26"/>
  <c r="G660" i="26"/>
  <c r="F660" i="26"/>
  <c r="D660" i="26"/>
  <c r="E659" i="26"/>
  <c r="I659" i="26" s="1"/>
  <c r="E658" i="26"/>
  <c r="I658" i="26" s="1"/>
  <c r="E657" i="26"/>
  <c r="E656" i="26"/>
  <c r="H655" i="26"/>
  <c r="G655" i="26"/>
  <c r="F655" i="26"/>
  <c r="D655" i="26"/>
  <c r="I654" i="26"/>
  <c r="H653" i="26"/>
  <c r="G653" i="26"/>
  <c r="F653" i="26"/>
  <c r="D653" i="26"/>
  <c r="E652" i="26"/>
  <c r="I652" i="26" s="1"/>
  <c r="E651" i="26"/>
  <c r="E650" i="26"/>
  <c r="I650" i="26" s="1"/>
  <c r="E649" i="26"/>
  <c r="H648" i="26"/>
  <c r="G648" i="26"/>
  <c r="F648" i="26"/>
  <c r="D648" i="26"/>
  <c r="I647" i="26"/>
  <c r="H646" i="26"/>
  <c r="G646" i="26"/>
  <c r="F646" i="26"/>
  <c r="D646" i="26"/>
  <c r="I644" i="26"/>
  <c r="E643" i="26"/>
  <c r="I643" i="26" s="1"/>
  <c r="H642" i="26"/>
  <c r="G642" i="26"/>
  <c r="F642" i="26"/>
  <c r="E642" i="26"/>
  <c r="D642" i="26"/>
  <c r="E640" i="26"/>
  <c r="I640" i="26" s="1"/>
  <c r="E639" i="26"/>
  <c r="I639" i="26" s="1"/>
  <c r="E638" i="26"/>
  <c r="I638" i="26" s="1"/>
  <c r="H637" i="26"/>
  <c r="G637" i="26"/>
  <c r="F637" i="26"/>
  <c r="D637" i="26"/>
  <c r="E636" i="26"/>
  <c r="I636" i="26" s="1"/>
  <c r="E635" i="26"/>
  <c r="I635" i="26" s="1"/>
  <c r="E634" i="26"/>
  <c r="I634" i="26" s="1"/>
  <c r="H633" i="26"/>
  <c r="G633" i="26"/>
  <c r="F633" i="26"/>
  <c r="D633" i="26"/>
  <c r="E632" i="26"/>
  <c r="I632" i="26" s="1"/>
  <c r="E631" i="26"/>
  <c r="I631" i="26" s="1"/>
  <c r="E630" i="26"/>
  <c r="H629" i="26"/>
  <c r="G629" i="26"/>
  <c r="F629" i="26"/>
  <c r="D629" i="26"/>
  <c r="E627" i="26"/>
  <c r="I627" i="26" s="1"/>
  <c r="E626" i="26"/>
  <c r="I626" i="26" s="1"/>
  <c r="E625" i="26"/>
  <c r="I625" i="26" s="1"/>
  <c r="H624" i="26"/>
  <c r="G624" i="26"/>
  <c r="F624" i="26"/>
  <c r="D624" i="26"/>
  <c r="E623" i="26"/>
  <c r="I623" i="26" s="1"/>
  <c r="E622" i="26"/>
  <c r="I619" i="26"/>
  <c r="I617" i="26"/>
  <c r="E616" i="26"/>
  <c r="I616" i="26" s="1"/>
  <c r="I615" i="26"/>
  <c r="E614" i="26"/>
  <c r="I614" i="26" s="1"/>
  <c r="H613" i="26"/>
  <c r="G613" i="26"/>
  <c r="F613" i="26"/>
  <c r="D613" i="26"/>
  <c r="I612" i="26"/>
  <c r="E611" i="26"/>
  <c r="I611" i="26" s="1"/>
  <c r="E610" i="26"/>
  <c r="E609" i="26"/>
  <c r="I609" i="26" s="1"/>
  <c r="E608" i="26"/>
  <c r="I608" i="26" s="1"/>
  <c r="H607" i="26"/>
  <c r="G607" i="26"/>
  <c r="F607" i="26"/>
  <c r="D607" i="26"/>
  <c r="I606" i="26"/>
  <c r="H605" i="26"/>
  <c r="G605" i="26"/>
  <c r="F605" i="26"/>
  <c r="D605" i="26"/>
  <c r="E604" i="26"/>
  <c r="I604" i="26" s="1"/>
  <c r="E603" i="26"/>
  <c r="I603" i="26" s="1"/>
  <c r="E602" i="26"/>
  <c r="E601" i="26"/>
  <c r="I601" i="26" s="1"/>
  <c r="H600" i="26"/>
  <c r="G600" i="26"/>
  <c r="F600" i="26"/>
  <c r="D600" i="26"/>
  <c r="I599" i="26"/>
  <c r="H598" i="26"/>
  <c r="G598" i="26"/>
  <c r="F598" i="26"/>
  <c r="D598" i="26"/>
  <c r="E597" i="26"/>
  <c r="I597" i="26" s="1"/>
  <c r="E596" i="26"/>
  <c r="I596" i="26" s="1"/>
  <c r="E595" i="26"/>
  <c r="I595" i="26" s="1"/>
  <c r="E594" i="26"/>
  <c r="I594" i="26" s="1"/>
  <c r="H593" i="26"/>
  <c r="G593" i="26"/>
  <c r="F593" i="26"/>
  <c r="D593" i="26"/>
  <c r="I592" i="26"/>
  <c r="H591" i="26"/>
  <c r="G591" i="26"/>
  <c r="F591" i="26"/>
  <c r="D591" i="26"/>
  <c r="I589" i="26"/>
  <c r="E588" i="26"/>
  <c r="H587" i="26"/>
  <c r="G587" i="26"/>
  <c r="F587" i="26"/>
  <c r="D587" i="26"/>
  <c r="I585" i="26"/>
  <c r="I584" i="26"/>
  <c r="I583" i="26"/>
  <c r="I582" i="26"/>
  <c r="I581" i="26"/>
  <c r="I580" i="26"/>
  <c r="I579" i="26"/>
  <c r="I578" i="26"/>
  <c r="I577" i="26"/>
  <c r="I576" i="26"/>
  <c r="I575" i="26"/>
  <c r="I574" i="26"/>
  <c r="I573" i="26"/>
  <c r="E572" i="26"/>
  <c r="I572" i="26" s="1"/>
  <c r="E571" i="26"/>
  <c r="I571" i="26" s="1"/>
  <c r="E570" i="26"/>
  <c r="I570" i="26" s="1"/>
  <c r="H569" i="26"/>
  <c r="H566" i="26" s="1"/>
  <c r="H565" i="26" s="1"/>
  <c r="G569" i="26"/>
  <c r="G566" i="26" s="1"/>
  <c r="G565" i="26" s="1"/>
  <c r="F569" i="26"/>
  <c r="D569" i="26"/>
  <c r="D566" i="26" s="1"/>
  <c r="D565" i="26" s="1"/>
  <c r="I568" i="26"/>
  <c r="E567" i="26"/>
  <c r="F566" i="26"/>
  <c r="F565" i="26" s="1"/>
  <c r="I564" i="26"/>
  <c r="H563" i="26"/>
  <c r="G563" i="26"/>
  <c r="F563" i="26"/>
  <c r="D563" i="26"/>
  <c r="I562" i="26"/>
  <c r="H561" i="26"/>
  <c r="H560" i="26" s="1"/>
  <c r="G561" i="26"/>
  <c r="G560" i="26" s="1"/>
  <c r="F561" i="26"/>
  <c r="F560" i="26" s="1"/>
  <c r="D561" i="26"/>
  <c r="I559" i="26"/>
  <c r="H558" i="26"/>
  <c r="G558" i="26"/>
  <c r="F558" i="26"/>
  <c r="D558" i="26"/>
  <c r="E558" i="26" s="1"/>
  <c r="H557" i="26"/>
  <c r="G557" i="26"/>
  <c r="F557" i="26"/>
  <c r="D557" i="26"/>
  <c r="E557" i="26" s="1"/>
  <c r="H556" i="26"/>
  <c r="G556" i="26"/>
  <c r="F556" i="26"/>
  <c r="D556" i="26"/>
  <c r="H555" i="26"/>
  <c r="G555" i="26"/>
  <c r="F555" i="26"/>
  <c r="D555" i="26"/>
  <c r="I553" i="26"/>
  <c r="H551" i="26"/>
  <c r="G551" i="26"/>
  <c r="F551" i="26"/>
  <c r="D551" i="26"/>
  <c r="E551" i="26" s="1"/>
  <c r="H550" i="26"/>
  <c r="G550" i="26"/>
  <c r="F550" i="26"/>
  <c r="D550" i="26"/>
  <c r="E550" i="26" s="1"/>
  <c r="H549" i="26"/>
  <c r="G549" i="26"/>
  <c r="F549" i="26"/>
  <c r="D549" i="26"/>
  <c r="E549" i="26" s="1"/>
  <c r="H548" i="26"/>
  <c r="G548" i="26"/>
  <c r="F548" i="26"/>
  <c r="D548" i="26"/>
  <c r="I546" i="26"/>
  <c r="H544" i="26"/>
  <c r="G544" i="26"/>
  <c r="F544" i="26"/>
  <c r="D544" i="26"/>
  <c r="E544" i="26" s="1"/>
  <c r="H543" i="26"/>
  <c r="G543" i="26"/>
  <c r="F543" i="26"/>
  <c r="D543" i="26"/>
  <c r="H542" i="26"/>
  <c r="H538" i="26" s="1"/>
  <c r="G542" i="26"/>
  <c r="F542" i="26"/>
  <c r="D542" i="26"/>
  <c r="E542" i="26" s="1"/>
  <c r="H541" i="26"/>
  <c r="G541" i="26"/>
  <c r="F541" i="26"/>
  <c r="D541" i="26"/>
  <c r="I539" i="26"/>
  <c r="I536" i="26"/>
  <c r="H535" i="26"/>
  <c r="H534" i="26" s="1"/>
  <c r="G535" i="26"/>
  <c r="G534" i="26" s="1"/>
  <c r="F535" i="26"/>
  <c r="F534" i="26" s="1"/>
  <c r="D535" i="26"/>
  <c r="I531" i="26"/>
  <c r="I529" i="26"/>
  <c r="E528" i="26"/>
  <c r="I528" i="26" s="1"/>
  <c r="I527" i="26"/>
  <c r="E526" i="26"/>
  <c r="I526" i="26" s="1"/>
  <c r="H525" i="26"/>
  <c r="G525" i="26"/>
  <c r="F525" i="26"/>
  <c r="D525" i="26"/>
  <c r="I524" i="26"/>
  <c r="E523" i="26"/>
  <c r="I523" i="26" s="1"/>
  <c r="E522" i="26"/>
  <c r="I522" i="26" s="1"/>
  <c r="E521" i="26"/>
  <c r="E520" i="26"/>
  <c r="I520" i="26" s="1"/>
  <c r="H519" i="26"/>
  <c r="G519" i="26"/>
  <c r="F519" i="26"/>
  <c r="D519" i="26"/>
  <c r="I518" i="26"/>
  <c r="H517" i="26"/>
  <c r="G517" i="26"/>
  <c r="F517" i="26"/>
  <c r="D517" i="26"/>
  <c r="E516" i="26"/>
  <c r="I516" i="26" s="1"/>
  <c r="E515" i="26"/>
  <c r="I515" i="26" s="1"/>
  <c r="E514" i="26"/>
  <c r="E513" i="26"/>
  <c r="I513" i="26" s="1"/>
  <c r="H512" i="26"/>
  <c r="G512" i="26"/>
  <c r="F512" i="26"/>
  <c r="D512" i="26"/>
  <c r="I511" i="26"/>
  <c r="H510" i="26"/>
  <c r="G510" i="26"/>
  <c r="F510" i="26"/>
  <c r="D510" i="26"/>
  <c r="E509" i="26"/>
  <c r="I509" i="26" s="1"/>
  <c r="E508" i="26"/>
  <c r="E507" i="26"/>
  <c r="E506" i="26"/>
  <c r="H505" i="26"/>
  <c r="H478" i="26" s="1"/>
  <c r="H477" i="26" s="1"/>
  <c r="H444" i="26" s="1"/>
  <c r="G505" i="26"/>
  <c r="G478" i="26" s="1"/>
  <c r="G477" i="26" s="1"/>
  <c r="G444" i="26" s="1"/>
  <c r="F505" i="26"/>
  <c r="F478" i="26" s="1"/>
  <c r="F477" i="26" s="1"/>
  <c r="D505" i="26"/>
  <c r="D478" i="26" s="1"/>
  <c r="D477" i="26" s="1"/>
  <c r="D444" i="26" s="1"/>
  <c r="I504" i="26"/>
  <c r="H503" i="26"/>
  <c r="G503" i="26"/>
  <c r="F503" i="26"/>
  <c r="D503" i="26"/>
  <c r="I501" i="26"/>
  <c r="E500" i="26"/>
  <c r="I500" i="26" s="1"/>
  <c r="H499" i="26"/>
  <c r="G499" i="26"/>
  <c r="F499" i="26"/>
  <c r="E499" i="26"/>
  <c r="D499" i="26"/>
  <c r="E497" i="26"/>
  <c r="I497" i="26" s="1"/>
  <c r="E496" i="26"/>
  <c r="I496" i="26" s="1"/>
  <c r="E495" i="26"/>
  <c r="I495" i="26" s="1"/>
  <c r="H494" i="26"/>
  <c r="G494" i="26"/>
  <c r="F494" i="26"/>
  <c r="D494" i="26"/>
  <c r="E493" i="26"/>
  <c r="I493" i="26" s="1"/>
  <c r="E492" i="26"/>
  <c r="I492" i="26" s="1"/>
  <c r="E491" i="26"/>
  <c r="I491" i="26" s="1"/>
  <c r="H490" i="26"/>
  <c r="G490" i="26"/>
  <c r="F490" i="26"/>
  <c r="D490" i="26"/>
  <c r="E489" i="26"/>
  <c r="I489" i="26" s="1"/>
  <c r="E488" i="26"/>
  <c r="E487" i="26"/>
  <c r="I487" i="26" s="1"/>
  <c r="H486" i="26"/>
  <c r="G486" i="26"/>
  <c r="F486" i="26"/>
  <c r="D486" i="26"/>
  <c r="E484" i="26"/>
  <c r="I484" i="26" s="1"/>
  <c r="E483" i="26"/>
  <c r="I483" i="26" s="1"/>
  <c r="E482" i="26"/>
  <c r="I482" i="26" s="1"/>
  <c r="H481" i="26"/>
  <c r="G481" i="26"/>
  <c r="F481" i="26"/>
  <c r="D481" i="26"/>
  <c r="E481" i="26" s="1"/>
  <c r="E480" i="26"/>
  <c r="I480" i="26" s="1"/>
  <c r="E479" i="26"/>
  <c r="I479" i="26" s="1"/>
  <c r="I476" i="26"/>
  <c r="H475" i="26"/>
  <c r="G475" i="26"/>
  <c r="F475" i="26"/>
  <c r="D475" i="26"/>
  <c r="E475" i="26" s="1"/>
  <c r="I474" i="26"/>
  <c r="H473" i="26"/>
  <c r="H472" i="26" s="1"/>
  <c r="G473" i="26"/>
  <c r="G472" i="26" s="1"/>
  <c r="F473" i="26"/>
  <c r="F472" i="26" s="1"/>
  <c r="D473" i="26"/>
  <c r="E473" i="26" s="1"/>
  <c r="E472" i="26" s="1"/>
  <c r="I471" i="26"/>
  <c r="H470" i="26"/>
  <c r="G470" i="26"/>
  <c r="F470" i="26"/>
  <c r="D470" i="26"/>
  <c r="E470" i="26" s="1"/>
  <c r="H469" i="26"/>
  <c r="G469" i="26"/>
  <c r="F469" i="26"/>
  <c r="D469" i="26"/>
  <c r="E469" i="26" s="1"/>
  <c r="H468" i="26"/>
  <c r="H464" i="26" s="1"/>
  <c r="G468" i="26"/>
  <c r="F468" i="26"/>
  <c r="F464" i="26" s="1"/>
  <c r="D468" i="26"/>
  <c r="E468" i="26" s="1"/>
  <c r="H467" i="26"/>
  <c r="G467" i="26"/>
  <c r="F467" i="26"/>
  <c r="D467" i="26"/>
  <c r="I465" i="26"/>
  <c r="H463" i="26"/>
  <c r="G463" i="26"/>
  <c r="F463" i="26"/>
  <c r="D463" i="26"/>
  <c r="E463" i="26" s="1"/>
  <c r="H462" i="26"/>
  <c r="G462" i="26"/>
  <c r="F462" i="26"/>
  <c r="D462" i="26"/>
  <c r="E462" i="26" s="1"/>
  <c r="H461" i="26"/>
  <c r="G461" i="26"/>
  <c r="F461" i="26"/>
  <c r="F457" i="26" s="1"/>
  <c r="D461" i="26"/>
  <c r="H460" i="26"/>
  <c r="G460" i="26"/>
  <c r="F460" i="26"/>
  <c r="D460" i="26"/>
  <c r="I458" i="26"/>
  <c r="H456" i="26"/>
  <c r="G456" i="26"/>
  <c r="F456" i="26"/>
  <c r="D456" i="26"/>
  <c r="E456" i="26" s="1"/>
  <c r="H455" i="26"/>
  <c r="G455" i="26"/>
  <c r="F455" i="26"/>
  <c r="D455" i="26"/>
  <c r="E455" i="26" s="1"/>
  <c r="H454" i="26"/>
  <c r="G454" i="26"/>
  <c r="F454" i="26"/>
  <c r="D454" i="26"/>
  <c r="E454" i="26" s="1"/>
  <c r="H453" i="26"/>
  <c r="G453" i="26"/>
  <c r="F453" i="26"/>
  <c r="D453" i="26"/>
  <c r="I451" i="26"/>
  <c r="I448" i="26"/>
  <c r="H447" i="26"/>
  <c r="H446" i="26" s="1"/>
  <c r="G447" i="26"/>
  <c r="G446" i="26" s="1"/>
  <c r="F447" i="26"/>
  <c r="F446" i="26" s="1"/>
  <c r="D447" i="26"/>
  <c r="D446" i="26" s="1"/>
  <c r="I443" i="26"/>
  <c r="I442" i="26"/>
  <c r="I440" i="26"/>
  <c r="E439" i="26"/>
  <c r="I439" i="26" s="1"/>
  <c r="I438" i="26"/>
  <c r="E437" i="26"/>
  <c r="E436" i="26" s="1"/>
  <c r="H436" i="26"/>
  <c r="G436" i="26"/>
  <c r="F436" i="26"/>
  <c r="D436" i="26"/>
  <c r="I435" i="26"/>
  <c r="E434" i="26"/>
  <c r="I434" i="26" s="1"/>
  <c r="E433" i="26"/>
  <c r="E432" i="26"/>
  <c r="I432" i="26" s="1"/>
  <c r="E431" i="26"/>
  <c r="I431" i="26" s="1"/>
  <c r="H430" i="26"/>
  <c r="G430" i="26"/>
  <c r="F430" i="26"/>
  <c r="D430" i="26"/>
  <c r="I429" i="26"/>
  <c r="H428" i="26"/>
  <c r="G428" i="26"/>
  <c r="F428" i="26"/>
  <c r="D428" i="26"/>
  <c r="E427" i="26"/>
  <c r="I427" i="26" s="1"/>
  <c r="E426" i="26"/>
  <c r="E425" i="26"/>
  <c r="E424" i="26"/>
  <c r="I424" i="26" s="1"/>
  <c r="H423" i="26"/>
  <c r="G423" i="26"/>
  <c r="F423" i="26"/>
  <c r="D423" i="26"/>
  <c r="I422" i="26"/>
  <c r="H421" i="26"/>
  <c r="G421" i="26"/>
  <c r="F421" i="26"/>
  <c r="D421" i="26"/>
  <c r="E420" i="26"/>
  <c r="I420" i="26" s="1"/>
  <c r="E419" i="26"/>
  <c r="I419" i="26" s="1"/>
  <c r="E418" i="26"/>
  <c r="E417" i="26"/>
  <c r="I417" i="26" s="1"/>
  <c r="H416" i="26"/>
  <c r="G416" i="26"/>
  <c r="F416" i="26"/>
  <c r="D416" i="26"/>
  <c r="I415" i="26"/>
  <c r="H414" i="26"/>
  <c r="G414" i="26"/>
  <c r="F414" i="26"/>
  <c r="D414" i="26"/>
  <c r="I412" i="26"/>
  <c r="E411" i="26"/>
  <c r="I411" i="26" s="1"/>
  <c r="H410" i="26"/>
  <c r="G410" i="26"/>
  <c r="F410" i="26"/>
  <c r="D410" i="26"/>
  <c r="E408" i="26"/>
  <c r="I408" i="26" s="1"/>
  <c r="E407" i="26"/>
  <c r="E406" i="26"/>
  <c r="I406" i="26" s="1"/>
  <c r="H405" i="26"/>
  <c r="G405" i="26"/>
  <c r="F405" i="26"/>
  <c r="D405" i="26"/>
  <c r="E404" i="26"/>
  <c r="I404" i="26" s="1"/>
  <c r="E403" i="26"/>
  <c r="E402" i="26"/>
  <c r="I402" i="26" s="1"/>
  <c r="H401" i="26"/>
  <c r="G401" i="26"/>
  <c r="F401" i="26"/>
  <c r="D401" i="26"/>
  <c r="E400" i="26"/>
  <c r="I400" i="26" s="1"/>
  <c r="E399" i="26"/>
  <c r="E398" i="26"/>
  <c r="I398" i="26" s="1"/>
  <c r="H397" i="26"/>
  <c r="G397" i="26"/>
  <c r="F397" i="26"/>
  <c r="D397" i="26"/>
  <c r="E395" i="26"/>
  <c r="I395" i="26" s="1"/>
  <c r="E394" i="26"/>
  <c r="I394" i="26" s="1"/>
  <c r="E393" i="26"/>
  <c r="I393" i="26" s="1"/>
  <c r="H392" i="26"/>
  <c r="G392" i="26"/>
  <c r="F392" i="26"/>
  <c r="D392" i="26"/>
  <c r="E392" i="26" s="1"/>
  <c r="E391" i="26"/>
  <c r="E390" i="26"/>
  <c r="I390" i="26" s="1"/>
  <c r="I387" i="26"/>
  <c r="I386" i="26"/>
  <c r="I385" i="26"/>
  <c r="E384" i="26"/>
  <c r="I384" i="26" s="1"/>
  <c r="I383" i="26"/>
  <c r="E382" i="26"/>
  <c r="I382" i="26" s="1"/>
  <c r="H381" i="26"/>
  <c r="G381" i="26"/>
  <c r="F381" i="26"/>
  <c r="E381" i="26"/>
  <c r="D381" i="26"/>
  <c r="I380" i="26"/>
  <c r="E379" i="26"/>
  <c r="I379" i="26" s="1"/>
  <c r="E378" i="26"/>
  <c r="I378" i="26" s="1"/>
  <c r="E377" i="26"/>
  <c r="I376" i="26"/>
  <c r="H375" i="26"/>
  <c r="G375" i="26"/>
  <c r="F375" i="26"/>
  <c r="D375" i="26"/>
  <c r="I374" i="26"/>
  <c r="H373" i="26"/>
  <c r="G373" i="26"/>
  <c r="F373" i="26"/>
  <c r="D373" i="26"/>
  <c r="E372" i="26"/>
  <c r="I372" i="26" s="1"/>
  <c r="E371" i="26"/>
  <c r="I371" i="26" s="1"/>
  <c r="E370" i="26"/>
  <c r="I369" i="26"/>
  <c r="H368" i="26"/>
  <c r="G368" i="26"/>
  <c r="F368" i="26"/>
  <c r="D368" i="26"/>
  <c r="I367" i="26"/>
  <c r="H366" i="26"/>
  <c r="G366" i="26"/>
  <c r="F366" i="26"/>
  <c r="D366" i="26"/>
  <c r="J365" i="26"/>
  <c r="I365" i="26"/>
  <c r="E365" i="26"/>
  <c r="I364" i="26"/>
  <c r="H364" i="26"/>
  <c r="H361" i="26" s="1"/>
  <c r="E364" i="26"/>
  <c r="J363" i="26"/>
  <c r="I363" i="26"/>
  <c r="E363" i="26"/>
  <c r="I362" i="26"/>
  <c r="I361" i="26"/>
  <c r="G361" i="26"/>
  <c r="F361" i="26"/>
  <c r="D361" i="26"/>
  <c r="I360" i="26"/>
  <c r="I359" i="26"/>
  <c r="G359" i="26"/>
  <c r="F359" i="26"/>
  <c r="D359" i="26"/>
  <c r="I358" i="26"/>
  <c r="I357" i="26"/>
  <c r="E356" i="26"/>
  <c r="I356" i="26" s="1"/>
  <c r="H355" i="26"/>
  <c r="G355" i="26"/>
  <c r="F355" i="26"/>
  <c r="E355" i="26"/>
  <c r="D355" i="26"/>
  <c r="I354" i="26"/>
  <c r="E353" i="26"/>
  <c r="I353" i="26" s="1"/>
  <c r="E352" i="26"/>
  <c r="I352" i="26" s="1"/>
  <c r="E351" i="26"/>
  <c r="I351" i="26" s="1"/>
  <c r="H350" i="26"/>
  <c r="G350" i="26"/>
  <c r="F350" i="26"/>
  <c r="D350" i="26"/>
  <c r="E349" i="26"/>
  <c r="I349" i="26" s="1"/>
  <c r="E348" i="26"/>
  <c r="E347" i="26"/>
  <c r="I347" i="26" s="1"/>
  <c r="H346" i="26"/>
  <c r="G346" i="26"/>
  <c r="F346" i="26"/>
  <c r="D346" i="26"/>
  <c r="E345" i="26"/>
  <c r="E344" i="26"/>
  <c r="I344" i="26" s="1"/>
  <c r="E343" i="26"/>
  <c r="I343" i="26" s="1"/>
  <c r="H342" i="26"/>
  <c r="G342" i="26"/>
  <c r="F342" i="26"/>
  <c r="D342" i="26"/>
  <c r="J340" i="26"/>
  <c r="I340" i="26"/>
  <c r="E340" i="26"/>
  <c r="E339" i="26"/>
  <c r="I339" i="26" s="1"/>
  <c r="J338" i="26"/>
  <c r="I338" i="26"/>
  <c r="E338" i="26"/>
  <c r="I337" i="26"/>
  <c r="H337" i="26"/>
  <c r="G337" i="26"/>
  <c r="F337" i="26"/>
  <c r="D337" i="26"/>
  <c r="E337" i="26" s="1"/>
  <c r="E336" i="26"/>
  <c r="I336" i="26" s="1"/>
  <c r="I335" i="26"/>
  <c r="E335" i="26"/>
  <c r="I334" i="26"/>
  <c r="I333" i="26"/>
  <c r="I331" i="26"/>
  <c r="E330" i="26"/>
  <c r="I330" i="26" s="1"/>
  <c r="I329" i="26"/>
  <c r="E328" i="26"/>
  <c r="I328" i="26" s="1"/>
  <c r="H327" i="26"/>
  <c r="G327" i="26"/>
  <c r="F327" i="26"/>
  <c r="E327" i="26"/>
  <c r="D327" i="26"/>
  <c r="I326" i="26"/>
  <c r="E325" i="26"/>
  <c r="I325" i="26" s="1"/>
  <c r="E324" i="26"/>
  <c r="I324" i="26" s="1"/>
  <c r="E323" i="26"/>
  <c r="I323" i="26" s="1"/>
  <c r="I322" i="26"/>
  <c r="H321" i="26"/>
  <c r="G321" i="26"/>
  <c r="F321" i="26"/>
  <c r="D321" i="26"/>
  <c r="I320" i="26"/>
  <c r="H319" i="26"/>
  <c r="G319" i="26"/>
  <c r="F319" i="26"/>
  <c r="D319" i="26"/>
  <c r="E318" i="26"/>
  <c r="I318" i="26" s="1"/>
  <c r="E317" i="26"/>
  <c r="E316" i="26"/>
  <c r="I316" i="26" s="1"/>
  <c r="I315" i="26"/>
  <c r="H314" i="26"/>
  <c r="G314" i="26"/>
  <c r="F314" i="26"/>
  <c r="D314" i="26"/>
  <c r="I313" i="26"/>
  <c r="H312" i="26"/>
  <c r="G312" i="26"/>
  <c r="F312" i="26"/>
  <c r="D312" i="26"/>
  <c r="J311" i="26"/>
  <c r="E311" i="26"/>
  <c r="I311" i="26" s="1"/>
  <c r="E310" i="26"/>
  <c r="I310" i="26" s="1"/>
  <c r="K309" i="26"/>
  <c r="J309" i="26"/>
  <c r="E309" i="26"/>
  <c r="F308" i="26"/>
  <c r="D308" i="26"/>
  <c r="H307" i="26"/>
  <c r="G307" i="26"/>
  <c r="F307" i="26"/>
  <c r="I306" i="26"/>
  <c r="H305" i="26"/>
  <c r="G305" i="26"/>
  <c r="F305" i="26"/>
  <c r="D305" i="26"/>
  <c r="I303" i="26"/>
  <c r="E302" i="26"/>
  <c r="E301" i="26" s="1"/>
  <c r="H301" i="26"/>
  <c r="G301" i="26"/>
  <c r="F301" i="26"/>
  <c r="D301" i="26"/>
  <c r="E299" i="26"/>
  <c r="I299" i="26" s="1"/>
  <c r="E298" i="26"/>
  <c r="I298" i="26" s="1"/>
  <c r="E297" i="26"/>
  <c r="H296" i="26"/>
  <c r="G296" i="26"/>
  <c r="F296" i="26"/>
  <c r="D296" i="26"/>
  <c r="E295" i="26"/>
  <c r="E294" i="26"/>
  <c r="I294" i="26" s="1"/>
  <c r="E293" i="26"/>
  <c r="I293" i="26" s="1"/>
  <c r="H292" i="26"/>
  <c r="G292" i="26"/>
  <c r="F292" i="26"/>
  <c r="D292" i="26"/>
  <c r="E291" i="26"/>
  <c r="I291" i="26" s="1"/>
  <c r="E290" i="26"/>
  <c r="I290" i="26" s="1"/>
  <c r="E289" i="26"/>
  <c r="L288" i="26"/>
  <c r="H288" i="26"/>
  <c r="G288" i="26"/>
  <c r="F288" i="26"/>
  <c r="D288" i="26"/>
  <c r="J286" i="26"/>
  <c r="E286" i="26"/>
  <c r="I286" i="26" s="1"/>
  <c r="E285" i="26"/>
  <c r="I285" i="26" s="1"/>
  <c r="J284" i="26"/>
  <c r="E284" i="26"/>
  <c r="I284" i="26" s="1"/>
  <c r="H283" i="26"/>
  <c r="G283" i="26"/>
  <c r="F283" i="26"/>
  <c r="D283" i="26"/>
  <c r="E283" i="26" s="1"/>
  <c r="E282" i="26"/>
  <c r="I282" i="26" s="1"/>
  <c r="E281" i="26"/>
  <c r="I281" i="26" s="1"/>
  <c r="I278" i="26"/>
  <c r="H277" i="26"/>
  <c r="G277" i="26"/>
  <c r="F277" i="26"/>
  <c r="D277" i="26"/>
  <c r="E277" i="26" s="1"/>
  <c r="I276" i="26"/>
  <c r="H275" i="26"/>
  <c r="G275" i="26"/>
  <c r="G274" i="26" s="1"/>
  <c r="F275" i="26"/>
  <c r="F274" i="26" s="1"/>
  <c r="D275" i="26"/>
  <c r="E275" i="26" s="1"/>
  <c r="E274" i="26" s="1"/>
  <c r="H274" i="26"/>
  <c r="I273" i="26"/>
  <c r="H272" i="26"/>
  <c r="G272" i="26"/>
  <c r="F272" i="26"/>
  <c r="D272" i="26"/>
  <c r="E272" i="26" s="1"/>
  <c r="H271" i="26"/>
  <c r="G271" i="26"/>
  <c r="F271" i="26"/>
  <c r="D271" i="26"/>
  <c r="H270" i="26"/>
  <c r="H266" i="26" s="1"/>
  <c r="G270" i="26"/>
  <c r="F270" i="26"/>
  <c r="D270" i="26"/>
  <c r="E270" i="26" s="1"/>
  <c r="H269" i="26"/>
  <c r="G269" i="26"/>
  <c r="F269" i="26"/>
  <c r="D269" i="26"/>
  <c r="I267" i="26"/>
  <c r="H265" i="26"/>
  <c r="G265" i="26"/>
  <c r="F265" i="26"/>
  <c r="D265" i="26"/>
  <c r="E265" i="26" s="1"/>
  <c r="H264" i="26"/>
  <c r="G264" i="26"/>
  <c r="F264" i="26"/>
  <c r="D264" i="26"/>
  <c r="H263" i="26"/>
  <c r="H259" i="26" s="1"/>
  <c r="G263" i="26"/>
  <c r="F263" i="26"/>
  <c r="F259" i="26" s="1"/>
  <c r="D263" i="26"/>
  <c r="H262" i="26"/>
  <c r="G262" i="26"/>
  <c r="F262" i="26"/>
  <c r="D262" i="26"/>
  <c r="I260" i="26"/>
  <c r="H258" i="26"/>
  <c r="G258" i="26"/>
  <c r="F258" i="26"/>
  <c r="D258" i="26"/>
  <c r="E258" i="26" s="1"/>
  <c r="G257" i="26"/>
  <c r="F257" i="26"/>
  <c r="D257" i="26"/>
  <c r="E257" i="26" s="1"/>
  <c r="H256" i="26"/>
  <c r="G256" i="26"/>
  <c r="F256" i="26"/>
  <c r="D256" i="26"/>
  <c r="H255" i="26"/>
  <c r="G255" i="26"/>
  <c r="F255" i="26"/>
  <c r="I253" i="26"/>
  <c r="I250" i="26"/>
  <c r="H249" i="26"/>
  <c r="H248" i="26" s="1"/>
  <c r="G249" i="26"/>
  <c r="G248" i="26" s="1"/>
  <c r="F249" i="26"/>
  <c r="F248" i="26" s="1"/>
  <c r="D249" i="26"/>
  <c r="E249" i="26" s="1"/>
  <c r="I245" i="26"/>
  <c r="I243" i="26"/>
  <c r="E242" i="26"/>
  <c r="I242" i="26" s="1"/>
  <c r="I241" i="26"/>
  <c r="E240" i="26"/>
  <c r="I240" i="26" s="1"/>
  <c r="H239" i="26"/>
  <c r="G239" i="26"/>
  <c r="F239" i="26"/>
  <c r="E239" i="26"/>
  <c r="D239" i="26"/>
  <c r="I238" i="26"/>
  <c r="E237" i="26"/>
  <c r="I237" i="26" s="1"/>
  <c r="E236" i="26"/>
  <c r="I236" i="26" s="1"/>
  <c r="E235" i="26"/>
  <c r="I234" i="26"/>
  <c r="H233" i="26"/>
  <c r="G233" i="26"/>
  <c r="F233" i="26"/>
  <c r="D233" i="26"/>
  <c r="I232" i="26"/>
  <c r="H231" i="26"/>
  <c r="G231" i="26"/>
  <c r="F231" i="26"/>
  <c r="D231" i="26"/>
  <c r="E230" i="26"/>
  <c r="I230" i="26" s="1"/>
  <c r="E229" i="26"/>
  <c r="I229" i="26" s="1"/>
  <c r="E228" i="26"/>
  <c r="E227" i="26"/>
  <c r="I227" i="26" s="1"/>
  <c r="H226" i="26"/>
  <c r="G226" i="26"/>
  <c r="F226" i="26"/>
  <c r="D226" i="26"/>
  <c r="I225" i="26"/>
  <c r="H224" i="26"/>
  <c r="G224" i="26"/>
  <c r="F224" i="26"/>
  <c r="D224" i="26"/>
  <c r="J223" i="26"/>
  <c r="E223" i="26"/>
  <c r="E222" i="26"/>
  <c r="I222" i="26" s="1"/>
  <c r="J221" i="26"/>
  <c r="E221" i="26"/>
  <c r="E220" i="26"/>
  <c r="I220" i="26" s="1"/>
  <c r="H219" i="26"/>
  <c r="G219" i="26"/>
  <c r="F219" i="26"/>
  <c r="D219" i="26"/>
  <c r="I218" i="26"/>
  <c r="H217" i="26"/>
  <c r="G217" i="26"/>
  <c r="F217" i="26"/>
  <c r="D217" i="26"/>
  <c r="I215" i="26"/>
  <c r="E214" i="26"/>
  <c r="I214" i="26" s="1"/>
  <c r="H213" i="26"/>
  <c r="G213" i="26"/>
  <c r="F213" i="26"/>
  <c r="E213" i="26"/>
  <c r="D213" i="26"/>
  <c r="E211" i="26"/>
  <c r="I211" i="26" s="1"/>
  <c r="E210" i="26"/>
  <c r="I210" i="26" s="1"/>
  <c r="E209" i="26"/>
  <c r="I209" i="26" s="1"/>
  <c r="H208" i="26"/>
  <c r="G208" i="26"/>
  <c r="F208" i="26"/>
  <c r="D208" i="26"/>
  <c r="E207" i="26"/>
  <c r="I207" i="26" s="1"/>
  <c r="E206" i="26"/>
  <c r="I206" i="26" s="1"/>
  <c r="E205" i="26"/>
  <c r="I205" i="26" s="1"/>
  <c r="H204" i="26"/>
  <c r="G204" i="26"/>
  <c r="F204" i="26"/>
  <c r="D204" i="26"/>
  <c r="E203" i="26"/>
  <c r="I203" i="26" s="1"/>
  <c r="E202" i="26"/>
  <c r="I202" i="26" s="1"/>
  <c r="E201" i="26"/>
  <c r="I201" i="26" s="1"/>
  <c r="H200" i="26"/>
  <c r="G200" i="26"/>
  <c r="F200" i="26"/>
  <c r="D200" i="26"/>
  <c r="J198" i="26"/>
  <c r="E198" i="26"/>
  <c r="I198" i="26" s="1"/>
  <c r="E197" i="26"/>
  <c r="I197" i="26" s="1"/>
  <c r="J196" i="26"/>
  <c r="E196" i="26"/>
  <c r="I196" i="26" s="1"/>
  <c r="H195" i="26"/>
  <c r="G195" i="26"/>
  <c r="F195" i="26"/>
  <c r="D195" i="26"/>
  <c r="E194" i="26"/>
  <c r="I194" i="26" s="1"/>
  <c r="E193" i="26"/>
  <c r="I193" i="26" s="1"/>
  <c r="I190" i="26"/>
  <c r="H189" i="26"/>
  <c r="G189" i="26"/>
  <c r="F189" i="26"/>
  <c r="D189" i="26"/>
  <c r="E189" i="26" s="1"/>
  <c r="I188" i="26"/>
  <c r="H187" i="26"/>
  <c r="H186" i="26" s="1"/>
  <c r="G187" i="26"/>
  <c r="G186" i="26" s="1"/>
  <c r="F187" i="26"/>
  <c r="F186" i="26" s="1"/>
  <c r="D187" i="26"/>
  <c r="I185" i="26"/>
  <c r="H184" i="26"/>
  <c r="G184" i="26"/>
  <c r="F184" i="26"/>
  <c r="D184" i="26"/>
  <c r="E184" i="26" s="1"/>
  <c r="H183" i="26"/>
  <c r="G183" i="26"/>
  <c r="F183" i="26"/>
  <c r="D183" i="26"/>
  <c r="H182" i="26"/>
  <c r="H178" i="26" s="1"/>
  <c r="G182" i="26"/>
  <c r="G178" i="26" s="1"/>
  <c r="F182" i="26"/>
  <c r="F178" i="26" s="1"/>
  <c r="D182" i="26"/>
  <c r="E182" i="26" s="1"/>
  <c r="H181" i="26"/>
  <c r="G181" i="26"/>
  <c r="G180" i="26" s="1"/>
  <c r="F181" i="26"/>
  <c r="E181" i="26"/>
  <c r="D181" i="26"/>
  <c r="I179" i="26"/>
  <c r="H177" i="26"/>
  <c r="G177" i="26"/>
  <c r="F177" i="26"/>
  <c r="D177" i="26"/>
  <c r="E177" i="26" s="1"/>
  <c r="H176" i="26"/>
  <c r="G176" i="26"/>
  <c r="F176" i="26"/>
  <c r="D176" i="26"/>
  <c r="E176" i="26" s="1"/>
  <c r="H175" i="26"/>
  <c r="G175" i="26"/>
  <c r="F175" i="26"/>
  <c r="F171" i="26" s="1"/>
  <c r="D175" i="26"/>
  <c r="E175" i="26" s="1"/>
  <c r="H174" i="26"/>
  <c r="G174" i="26"/>
  <c r="F174" i="26"/>
  <c r="E174" i="26"/>
  <c r="D174" i="26"/>
  <c r="G173" i="26"/>
  <c r="I172" i="26"/>
  <c r="H170" i="26"/>
  <c r="G170" i="26"/>
  <c r="F170" i="26"/>
  <c r="D170" i="26"/>
  <c r="H169" i="26"/>
  <c r="G169" i="26"/>
  <c r="F169" i="26"/>
  <c r="D169" i="26"/>
  <c r="E169" i="26" s="1"/>
  <c r="H168" i="26"/>
  <c r="G168" i="26"/>
  <c r="G164" i="26" s="1"/>
  <c r="F168" i="26"/>
  <c r="D168" i="26"/>
  <c r="H167" i="26"/>
  <c r="G167" i="26"/>
  <c r="F167" i="26"/>
  <c r="E167" i="26"/>
  <c r="D167" i="26"/>
  <c r="I165" i="26"/>
  <c r="I162" i="26"/>
  <c r="H161" i="26"/>
  <c r="H160" i="26" s="1"/>
  <c r="G161" i="26"/>
  <c r="F161" i="26"/>
  <c r="F160" i="26" s="1"/>
  <c r="D161" i="26"/>
  <c r="D160" i="26" s="1"/>
  <c r="I157" i="26"/>
  <c r="I155" i="26"/>
  <c r="E154" i="26"/>
  <c r="I154" i="26" s="1"/>
  <c r="I153" i="26"/>
  <c r="E152" i="26"/>
  <c r="I152" i="26" s="1"/>
  <c r="H151" i="26"/>
  <c r="G151" i="26"/>
  <c r="F151" i="26"/>
  <c r="D151" i="26"/>
  <c r="I150" i="26"/>
  <c r="E149" i="26"/>
  <c r="I149" i="26" s="1"/>
  <c r="E148" i="26"/>
  <c r="I148" i="26" s="1"/>
  <c r="E147" i="26"/>
  <c r="I146" i="26"/>
  <c r="H145" i="26"/>
  <c r="G145" i="26"/>
  <c r="F145" i="26"/>
  <c r="D145" i="26"/>
  <c r="I144" i="26"/>
  <c r="H143" i="26"/>
  <c r="G143" i="26"/>
  <c r="F143" i="26"/>
  <c r="D143" i="26"/>
  <c r="E142" i="26"/>
  <c r="I142" i="26" s="1"/>
  <c r="E141" i="26"/>
  <c r="I141" i="26" s="1"/>
  <c r="E140" i="26"/>
  <c r="E139" i="26"/>
  <c r="E86" i="26" s="1"/>
  <c r="H138" i="26"/>
  <c r="G138" i="26"/>
  <c r="F138" i="26"/>
  <c r="D138" i="26"/>
  <c r="I137" i="26"/>
  <c r="H136" i="26"/>
  <c r="G136" i="26"/>
  <c r="F136" i="26"/>
  <c r="D136" i="26"/>
  <c r="J135" i="26"/>
  <c r="I135" i="26"/>
  <c r="E135" i="26"/>
  <c r="E82" i="26" s="1"/>
  <c r="I134" i="26"/>
  <c r="E134" i="26"/>
  <c r="L133" i="26"/>
  <c r="J133" i="26"/>
  <c r="I133" i="26"/>
  <c r="E133" i="26"/>
  <c r="E80" i="26" s="1"/>
  <c r="I132" i="26"/>
  <c r="E132" i="26"/>
  <c r="E79" i="26" s="1"/>
  <c r="I131" i="26"/>
  <c r="H131" i="26"/>
  <c r="G131" i="26"/>
  <c r="F131" i="26"/>
  <c r="D131" i="26"/>
  <c r="I130" i="26"/>
  <c r="I129" i="26"/>
  <c r="H129" i="26"/>
  <c r="G129" i="26"/>
  <c r="F129" i="26"/>
  <c r="D129" i="26"/>
  <c r="I128" i="26"/>
  <c r="I127" i="26"/>
  <c r="E126" i="26"/>
  <c r="I126" i="26" s="1"/>
  <c r="H125" i="26"/>
  <c r="G125" i="26"/>
  <c r="F125" i="26"/>
  <c r="D125" i="26"/>
  <c r="I124" i="26"/>
  <c r="E123" i="26"/>
  <c r="I123" i="26" s="1"/>
  <c r="E122" i="26"/>
  <c r="I122" i="26" s="1"/>
  <c r="E121" i="26"/>
  <c r="I121" i="26" s="1"/>
  <c r="H120" i="26"/>
  <c r="G120" i="26"/>
  <c r="F120" i="26"/>
  <c r="D120" i="26"/>
  <c r="E119" i="26"/>
  <c r="I119" i="26" s="1"/>
  <c r="E118" i="26"/>
  <c r="I118" i="26" s="1"/>
  <c r="E117" i="26"/>
  <c r="I117" i="26" s="1"/>
  <c r="H116" i="26"/>
  <c r="G116" i="26"/>
  <c r="F116" i="26"/>
  <c r="D116" i="26"/>
  <c r="E115" i="26"/>
  <c r="I115" i="26" s="1"/>
  <c r="E114" i="26"/>
  <c r="I114" i="26" s="1"/>
  <c r="E113" i="26"/>
  <c r="I113" i="26" s="1"/>
  <c r="H112" i="26"/>
  <c r="G112" i="26"/>
  <c r="F112" i="26"/>
  <c r="D112" i="26"/>
  <c r="J110" i="26"/>
  <c r="I110" i="26"/>
  <c r="E110" i="26"/>
  <c r="E109" i="26"/>
  <c r="I109" i="26" s="1"/>
  <c r="J108" i="26"/>
  <c r="I108" i="26"/>
  <c r="E108" i="26"/>
  <c r="I107" i="26"/>
  <c r="H107" i="26"/>
  <c r="G107" i="26"/>
  <c r="F107" i="26"/>
  <c r="D107" i="26"/>
  <c r="E106" i="26"/>
  <c r="I106" i="26" s="1"/>
  <c r="I105" i="26"/>
  <c r="E105" i="26"/>
  <c r="I104" i="26"/>
  <c r="I103" i="26"/>
  <c r="I102" i="26"/>
  <c r="H101" i="26"/>
  <c r="G101" i="26"/>
  <c r="F101" i="26"/>
  <c r="D101" i="26"/>
  <c r="E101" i="26" s="1"/>
  <c r="I100" i="26"/>
  <c r="H99" i="26"/>
  <c r="H98" i="26" s="1"/>
  <c r="G99" i="26"/>
  <c r="G98" i="26" s="1"/>
  <c r="F99" i="26"/>
  <c r="F98" i="26" s="1"/>
  <c r="D99" i="26"/>
  <c r="I97" i="26"/>
  <c r="H96" i="26"/>
  <c r="G96" i="26"/>
  <c r="F96" i="26"/>
  <c r="D96" i="26"/>
  <c r="H95" i="26"/>
  <c r="G95" i="26"/>
  <c r="F95" i="26"/>
  <c r="D95" i="26"/>
  <c r="H94" i="26"/>
  <c r="H90" i="26" s="1"/>
  <c r="G94" i="26"/>
  <c r="G90" i="26" s="1"/>
  <c r="F94" i="26"/>
  <c r="D94" i="26"/>
  <c r="E94" i="26" s="1"/>
  <c r="H93" i="26"/>
  <c r="G93" i="26"/>
  <c r="F93" i="26"/>
  <c r="E93" i="26"/>
  <c r="D93" i="26"/>
  <c r="G92" i="26"/>
  <c r="F92" i="26"/>
  <c r="I91" i="26"/>
  <c r="H89" i="26"/>
  <c r="G89" i="26"/>
  <c r="F89" i="26"/>
  <c r="D89" i="26"/>
  <c r="H88" i="26"/>
  <c r="G88" i="26"/>
  <c r="F88" i="26"/>
  <c r="D88" i="26"/>
  <c r="E88" i="26" s="1"/>
  <c r="H87" i="26"/>
  <c r="H83" i="26" s="1"/>
  <c r="G87" i="26"/>
  <c r="F87" i="26"/>
  <c r="D87" i="26"/>
  <c r="E87" i="26" s="1"/>
  <c r="H86" i="26"/>
  <c r="G86" i="26"/>
  <c r="F86" i="26"/>
  <c r="D86" i="26"/>
  <c r="H85" i="26"/>
  <c r="I84" i="26"/>
  <c r="H82" i="26"/>
  <c r="G82" i="26"/>
  <c r="F82" i="26"/>
  <c r="D82" i="26"/>
  <c r="H81" i="26"/>
  <c r="G81" i="26"/>
  <c r="F81" i="26"/>
  <c r="D81" i="26"/>
  <c r="H80" i="26"/>
  <c r="G80" i="26"/>
  <c r="F80" i="26"/>
  <c r="D80" i="26"/>
  <c r="H79" i="26"/>
  <c r="G79" i="26"/>
  <c r="F79" i="26"/>
  <c r="D79" i="26"/>
  <c r="H73" i="26"/>
  <c r="H72" i="26" s="1"/>
  <c r="G73" i="26"/>
  <c r="G72" i="26" s="1"/>
  <c r="F73" i="26"/>
  <c r="F72" i="26" s="1"/>
  <c r="D73" i="26"/>
  <c r="D72" i="26" s="1"/>
  <c r="I70" i="26"/>
  <c r="I69" i="26"/>
  <c r="I68" i="26"/>
  <c r="I66" i="26"/>
  <c r="I64" i="26"/>
  <c r="I61" i="26"/>
  <c r="I55" i="26"/>
  <c r="I48" i="26"/>
  <c r="I41" i="26"/>
  <c r="I38" i="26"/>
  <c r="I34" i="26"/>
  <c r="H33" i="26"/>
  <c r="G33" i="26"/>
  <c r="F33" i="26"/>
  <c r="D33" i="26"/>
  <c r="E33" i="26" s="1"/>
  <c r="H32" i="26"/>
  <c r="G32" i="26"/>
  <c r="F32" i="26"/>
  <c r="D32" i="26"/>
  <c r="E32" i="26" s="1"/>
  <c r="H31" i="26"/>
  <c r="H30" i="26" s="1"/>
  <c r="G31" i="26"/>
  <c r="F31" i="26"/>
  <c r="F30" i="26" s="1"/>
  <c r="D31" i="26"/>
  <c r="D30" i="26" s="1"/>
  <c r="H29" i="26"/>
  <c r="G29" i="26"/>
  <c r="F29" i="26"/>
  <c r="D29" i="26"/>
  <c r="E29" i="26" s="1"/>
  <c r="H28" i="26"/>
  <c r="G28" i="26"/>
  <c r="F28" i="26"/>
  <c r="D28" i="26"/>
  <c r="E28" i="26" s="1"/>
  <c r="H27" i="26"/>
  <c r="H26" i="26" s="1"/>
  <c r="G27" i="26"/>
  <c r="F27" i="26"/>
  <c r="F26" i="26" s="1"/>
  <c r="D27" i="26"/>
  <c r="E27" i="26" s="1"/>
  <c r="H25" i="26"/>
  <c r="G25" i="26"/>
  <c r="F25" i="26"/>
  <c r="D25" i="26"/>
  <c r="E25" i="26" s="1"/>
  <c r="H24" i="26"/>
  <c r="G24" i="26"/>
  <c r="F24" i="26"/>
  <c r="D24" i="26"/>
  <c r="E24" i="26" s="1"/>
  <c r="H23" i="26"/>
  <c r="H22" i="26" s="1"/>
  <c r="G23" i="26"/>
  <c r="F23" i="26"/>
  <c r="F22" i="26" s="1"/>
  <c r="D23" i="26"/>
  <c r="E23" i="26" s="1"/>
  <c r="H20" i="26"/>
  <c r="G20" i="26"/>
  <c r="F20" i="26"/>
  <c r="D20" i="26"/>
  <c r="E20" i="26" s="1"/>
  <c r="H19" i="26"/>
  <c r="G19" i="26"/>
  <c r="F19" i="26"/>
  <c r="D19" i="26"/>
  <c r="E19" i="26" s="1"/>
  <c r="H18" i="26"/>
  <c r="G18" i="26"/>
  <c r="F18" i="26"/>
  <c r="D18" i="26"/>
  <c r="E18" i="26" s="1"/>
  <c r="H16" i="26"/>
  <c r="G16" i="26"/>
  <c r="F16" i="26"/>
  <c r="D16" i="26"/>
  <c r="E16" i="26" s="1"/>
  <c r="H15" i="26"/>
  <c r="G15" i="26"/>
  <c r="F15" i="26"/>
  <c r="D15" i="26"/>
  <c r="E15" i="26" s="1"/>
  <c r="I13" i="26"/>
  <c r="H3" i="26"/>
  <c r="H2" i="26"/>
  <c r="E613" i="26" l="1"/>
  <c r="E269" i="26"/>
  <c r="F1077" i="26"/>
  <c r="E1102" i="26"/>
  <c r="I1102" i="26" s="1"/>
  <c r="F358" i="26"/>
  <c r="H359" i="26"/>
  <c r="H358" i="26" s="1"/>
  <c r="E125" i="26"/>
  <c r="I125" i="26" s="1"/>
  <c r="E1062" i="26"/>
  <c r="I1062" i="26" s="1"/>
  <c r="D248" i="26"/>
  <c r="D266" i="26"/>
  <c r="H628" i="26"/>
  <c r="H621" i="26" s="1"/>
  <c r="H620" i="26" s="1"/>
  <c r="F53" i="26"/>
  <c r="D63" i="26"/>
  <c r="E63" i="26" s="1"/>
  <c r="H65" i="26"/>
  <c r="D472" i="26"/>
  <c r="F590" i="26"/>
  <c r="F586" i="26" s="1"/>
  <c r="F618" i="26" s="1"/>
  <c r="I272" i="26"/>
  <c r="D287" i="26"/>
  <c r="D280" i="26" s="1"/>
  <c r="D279" i="26" s="1"/>
  <c r="H341" i="26"/>
  <c r="H334" i="26" s="1"/>
  <c r="H333" i="26" s="1"/>
  <c r="D682" i="26"/>
  <c r="D675" i="26" s="1"/>
  <c r="D674" i="26" s="1"/>
  <c r="H968" i="26"/>
  <c r="H961" i="26" s="1"/>
  <c r="H960" i="26" s="1"/>
  <c r="E151" i="26"/>
  <c r="I151" i="26" s="1"/>
  <c r="E410" i="26"/>
  <c r="I410" i="26" s="1"/>
  <c r="F83" i="26"/>
  <c r="F59" i="26"/>
  <c r="D50" i="26"/>
  <c r="G485" i="26"/>
  <c r="H682" i="26"/>
  <c r="H675" i="26" s="1"/>
  <c r="H674" i="26" s="1"/>
  <c r="F699" i="26"/>
  <c r="D825" i="26"/>
  <c r="D818" i="26" s="1"/>
  <c r="D817" i="26" s="1"/>
  <c r="H842" i="26"/>
  <c r="H838" i="26" s="1"/>
  <c r="E1008" i="26"/>
  <c r="I1008" i="26" s="1"/>
  <c r="F180" i="26"/>
  <c r="G85" i="26"/>
  <c r="D216" i="26"/>
  <c r="D212" i="26" s="1"/>
  <c r="H63" i="26"/>
  <c r="H62" i="26" s="1"/>
  <c r="F199" i="26"/>
  <c r="F192" i="26" s="1"/>
  <c r="F191" i="26" s="1"/>
  <c r="F158" i="26" s="1"/>
  <c r="G268" i="26"/>
  <c r="F396" i="26"/>
  <c r="F389" i="26" s="1"/>
  <c r="F388" i="26" s="1"/>
  <c r="F825" i="26"/>
  <c r="F818" i="26" s="1"/>
  <c r="F817" i="26" s="1"/>
  <c r="F784" i="26" s="1"/>
  <c r="H825" i="26"/>
  <c r="H818" i="26" s="1"/>
  <c r="H817" i="26" s="1"/>
  <c r="H784" i="26" s="1"/>
  <c r="H985" i="26"/>
  <c r="H981" i="26" s="1"/>
  <c r="G1022" i="26"/>
  <c r="G1015" i="26" s="1"/>
  <c r="G1014" i="26" s="1"/>
  <c r="D252" i="26"/>
  <c r="G44" i="26"/>
  <c r="E359" i="26"/>
  <c r="E447" i="26"/>
  <c r="E446" i="26" s="1"/>
  <c r="I446" i="26" s="1"/>
  <c r="D459" i="26"/>
  <c r="F645" i="26"/>
  <c r="F641" i="26" s="1"/>
  <c r="G682" i="26"/>
  <c r="G675" i="26" s="1"/>
  <c r="G674" i="26" s="1"/>
  <c r="I815" i="26"/>
  <c r="G842" i="26"/>
  <c r="G838" i="26" s="1"/>
  <c r="D1022" i="26"/>
  <c r="D1015" i="26" s="1"/>
  <c r="D1014" i="26" s="1"/>
  <c r="F1039" i="26"/>
  <c r="F1035" i="26" s="1"/>
  <c r="F1094" i="26"/>
  <c r="F1090" i="26" s="1"/>
  <c r="G60" i="26"/>
  <c r="G76" i="26"/>
  <c r="H50" i="26"/>
  <c r="F268" i="26"/>
  <c r="D341" i="26"/>
  <c r="D334" i="26" s="1"/>
  <c r="D333" i="26" s="1"/>
  <c r="E490" i="26"/>
  <c r="I490" i="26" s="1"/>
  <c r="G737" i="26"/>
  <c r="G730" i="26" s="1"/>
  <c r="G729" i="26" s="1"/>
  <c r="F804" i="26"/>
  <c r="D812" i="26"/>
  <c r="G1039" i="26"/>
  <c r="G1035" i="26" s="1"/>
  <c r="D46" i="26"/>
  <c r="E46" i="26" s="1"/>
  <c r="H52" i="26"/>
  <c r="G57" i="26"/>
  <c r="G459" i="26"/>
  <c r="I542" i="26"/>
  <c r="E73" i="26"/>
  <c r="E72" i="26" s="1"/>
  <c r="H46" i="26"/>
  <c r="F111" i="26"/>
  <c r="F104" i="26" s="1"/>
  <c r="F103" i="26" s="1"/>
  <c r="F70" i="26" s="1"/>
  <c r="H128" i="26"/>
  <c r="H124" i="26" s="1"/>
  <c r="H173" i="26"/>
  <c r="H216" i="26"/>
  <c r="H212" i="26" s="1"/>
  <c r="H257" i="26"/>
  <c r="H254" i="26" s="1"/>
  <c r="E262" i="26"/>
  <c r="I262" i="26" s="1"/>
  <c r="I265" i="26"/>
  <c r="G59" i="26"/>
  <c r="I283" i="26"/>
  <c r="G341" i="26"/>
  <c r="G334" i="26" s="1"/>
  <c r="G333" i="26" s="1"/>
  <c r="I381" i="26"/>
  <c r="F502" i="26"/>
  <c r="F498" i="26" s="1"/>
  <c r="F530" i="26" s="1"/>
  <c r="I544" i="26"/>
  <c r="E569" i="26"/>
  <c r="E566" i="26" s="1"/>
  <c r="D628" i="26"/>
  <c r="D621" i="26" s="1"/>
  <c r="D620" i="26" s="1"/>
  <c r="I668" i="26"/>
  <c r="F737" i="26"/>
  <c r="F730" i="26" s="1"/>
  <c r="F729" i="26" s="1"/>
  <c r="F1022" i="26"/>
  <c r="F1015" i="26" s="1"/>
  <c r="F1014" i="26" s="1"/>
  <c r="E525" i="26"/>
  <c r="I525" i="26" s="1"/>
  <c r="H930" i="26"/>
  <c r="H926" i="26" s="1"/>
  <c r="H958" i="26" s="1"/>
  <c r="I18" i="26"/>
  <c r="F43" i="26"/>
  <c r="D128" i="26"/>
  <c r="D124" i="26" s="1"/>
  <c r="H164" i="26"/>
  <c r="I174" i="26"/>
  <c r="I176" i="26"/>
  <c r="G216" i="26"/>
  <c r="G212" i="26" s="1"/>
  <c r="H304" i="26"/>
  <c r="H300" i="26" s="1"/>
  <c r="G304" i="26"/>
  <c r="G300" i="26" s="1"/>
  <c r="E350" i="26"/>
  <c r="I350" i="26" s="1"/>
  <c r="H354" i="26"/>
  <c r="F354" i="26"/>
  <c r="E460" i="26"/>
  <c r="I460" i="26" s="1"/>
  <c r="I462" i="26"/>
  <c r="G466" i="26"/>
  <c r="G590" i="26"/>
  <c r="G586" i="26" s="1"/>
  <c r="G618" i="26" s="1"/>
  <c r="E653" i="26"/>
  <c r="I653" i="26" s="1"/>
  <c r="I733" i="26"/>
  <c r="H792" i="26"/>
  <c r="I890" i="26"/>
  <c r="E933" i="26"/>
  <c r="I933" i="26" s="1"/>
  <c r="E888" i="26"/>
  <c r="I888" i="26" s="1"/>
  <c r="G968" i="26"/>
  <c r="G961" i="26" s="1"/>
  <c r="G960" i="26" s="1"/>
  <c r="D968" i="26"/>
  <c r="D961" i="26" s="1"/>
  <c r="D960" i="26" s="1"/>
  <c r="E995" i="26"/>
  <c r="I995" i="26" s="1"/>
  <c r="H1022" i="26"/>
  <c r="H1015" i="26" s="1"/>
  <c r="H1014" i="26" s="1"/>
  <c r="F85" i="26"/>
  <c r="E494" i="26"/>
  <c r="I494" i="26" s="1"/>
  <c r="G26" i="26"/>
  <c r="I25" i="26"/>
  <c r="G46" i="26"/>
  <c r="G78" i="26"/>
  <c r="G65" i="26"/>
  <c r="I169" i="26"/>
  <c r="D304" i="26"/>
  <c r="D300" i="26" s="1"/>
  <c r="G358" i="26"/>
  <c r="G354" i="26" s="1"/>
  <c r="H60" i="26"/>
  <c r="D485" i="26"/>
  <c r="H485" i="26"/>
  <c r="D554" i="26"/>
  <c r="I557" i="26"/>
  <c r="E691" i="26"/>
  <c r="I691" i="26" s="1"/>
  <c r="G699" i="26"/>
  <c r="G695" i="26" s="1"/>
  <c r="D754" i="26"/>
  <c r="D750" i="26" s="1"/>
  <c r="E771" i="26"/>
  <c r="I771" i="26" s="1"/>
  <c r="I898" i="26"/>
  <c r="G930" i="26"/>
  <c r="G926" i="26" s="1"/>
  <c r="G958" i="26" s="1"/>
  <c r="D1094" i="26"/>
  <c r="D1090" i="26" s="1"/>
  <c r="E467" i="26"/>
  <c r="I467" i="26" s="1"/>
  <c r="E702" i="26"/>
  <c r="I702" i="26" s="1"/>
  <c r="I941" i="26"/>
  <c r="E346" i="26"/>
  <c r="I346" i="26" s="1"/>
  <c r="E505" i="26"/>
  <c r="E478" i="26" s="1"/>
  <c r="I657" i="26"/>
  <c r="I139" i="26"/>
  <c r="E361" i="26"/>
  <c r="E555" i="26"/>
  <c r="I555" i="26" s="1"/>
  <c r="E605" i="26"/>
  <c r="I605" i="26" s="1"/>
  <c r="E662" i="26"/>
  <c r="I662" i="26" s="1"/>
  <c r="E977" i="26"/>
  <c r="I977" i="26" s="1"/>
  <c r="E22" i="26"/>
  <c r="D166" i="26"/>
  <c r="D164" i="26"/>
  <c r="E187" i="26"/>
  <c r="E186" i="26" s="1"/>
  <c r="I186" i="26" s="1"/>
  <c r="D186" i="26"/>
  <c r="H44" i="26"/>
  <c r="E264" i="26"/>
  <c r="I264" i="26" s="1"/>
  <c r="D52" i="26"/>
  <c r="E52" i="26" s="1"/>
  <c r="I433" i="26"/>
  <c r="E430" i="26"/>
  <c r="I430" i="26" s="1"/>
  <c r="I860" i="26"/>
  <c r="E807" i="26"/>
  <c r="I807" i="26" s="1"/>
  <c r="E953" i="26"/>
  <c r="I953" i="26" s="1"/>
  <c r="I954" i="26"/>
  <c r="E1027" i="26"/>
  <c r="I1027" i="26" s="1"/>
  <c r="I29" i="26"/>
  <c r="D44" i="26"/>
  <c r="E44" i="26" s="1"/>
  <c r="H76" i="26"/>
  <c r="H75" i="26" s="1"/>
  <c r="H71" i="26" s="1"/>
  <c r="F261" i="26"/>
  <c r="F266" i="26"/>
  <c r="D274" i="26"/>
  <c r="I348" i="26"/>
  <c r="D502" i="26"/>
  <c r="E512" i="26"/>
  <c r="I512" i="26" s="1"/>
  <c r="I514" i="26"/>
  <c r="H547" i="26"/>
  <c r="H545" i="26"/>
  <c r="I558" i="26"/>
  <c r="H790" i="26"/>
  <c r="G825" i="26"/>
  <c r="G818" i="26" s="1"/>
  <c r="G817" i="26" s="1"/>
  <c r="I855" i="26"/>
  <c r="E852" i="26"/>
  <c r="I852" i="26" s="1"/>
  <c r="E31" i="26"/>
  <c r="E30" i="26" s="1"/>
  <c r="I33" i="26"/>
  <c r="F50" i="26"/>
  <c r="F51" i="26"/>
  <c r="I88" i="26"/>
  <c r="E89" i="26"/>
  <c r="I89" i="26" s="1"/>
  <c r="D85" i="26"/>
  <c r="I93" i="26"/>
  <c r="E96" i="26"/>
  <c r="I96" i="26" s="1"/>
  <c r="D60" i="26"/>
  <c r="E60" i="26" s="1"/>
  <c r="D173" i="26"/>
  <c r="I181" i="26"/>
  <c r="I184" i="26"/>
  <c r="E233" i="26"/>
  <c r="I233" i="26" s="1"/>
  <c r="I277" i="26"/>
  <c r="I345" i="26"/>
  <c r="E342" i="26"/>
  <c r="I342" i="26" s="1"/>
  <c r="D358" i="26"/>
  <c r="D354" i="26" s="1"/>
  <c r="I392" i="26"/>
  <c r="I425" i="26"/>
  <c r="E421" i="26"/>
  <c r="I421" i="26" s="1"/>
  <c r="E464" i="26"/>
  <c r="I551" i="26"/>
  <c r="E624" i="26"/>
  <c r="I624" i="26" s="1"/>
  <c r="D645" i="26"/>
  <c r="D641" i="26" s="1"/>
  <c r="E687" i="26"/>
  <c r="I687" i="26" s="1"/>
  <c r="I689" i="26"/>
  <c r="E787" i="26"/>
  <c r="E786" i="26" s="1"/>
  <c r="I786" i="26" s="1"/>
  <c r="D786" i="26"/>
  <c r="F792" i="26"/>
  <c r="D790" i="26"/>
  <c r="D900" i="26"/>
  <c r="E901" i="26"/>
  <c r="E900" i="26" s="1"/>
  <c r="I900" i="26" s="1"/>
  <c r="E1042" i="26"/>
  <c r="I1042" i="26" s="1"/>
  <c r="E563" i="26"/>
  <c r="I563" i="26" s="1"/>
  <c r="D65" i="26"/>
  <c r="E65" i="26" s="1"/>
  <c r="I28" i="26"/>
  <c r="E99" i="26"/>
  <c r="E98" i="26" s="1"/>
  <c r="I98" i="26" s="1"/>
  <c r="H287" i="26"/>
  <c r="H280" i="26" s="1"/>
  <c r="H279" i="26" s="1"/>
  <c r="I295" i="26"/>
  <c r="E292" i="26"/>
  <c r="I292" i="26" s="1"/>
  <c r="I19" i="26"/>
  <c r="D22" i="26"/>
  <c r="H21" i="26"/>
  <c r="F57" i="26"/>
  <c r="F60" i="26"/>
  <c r="D98" i="26"/>
  <c r="E145" i="26"/>
  <c r="I145" i="26" s="1"/>
  <c r="E143" i="26"/>
  <c r="I143" i="26" s="1"/>
  <c r="I223" i="26"/>
  <c r="E170" i="26"/>
  <c r="F304" i="26"/>
  <c r="F300" i="26" s="1"/>
  <c r="E486" i="26"/>
  <c r="I486" i="26" s="1"/>
  <c r="I488" i="26"/>
  <c r="E882" i="26"/>
  <c r="E878" i="26" s="1"/>
  <c r="D880" i="26"/>
  <c r="I884" i="26"/>
  <c r="D930" i="26"/>
  <c r="D926" i="26" s="1"/>
  <c r="D958" i="26" s="1"/>
  <c r="I948" i="26"/>
  <c r="E895" i="26"/>
  <c r="I895" i="26" s="1"/>
  <c r="G53" i="26"/>
  <c r="H111" i="26"/>
  <c r="H104" i="26" s="1"/>
  <c r="H103" i="26" s="1"/>
  <c r="F128" i="26"/>
  <c r="F124" i="26" s="1"/>
  <c r="E129" i="26"/>
  <c r="E136" i="26"/>
  <c r="I136" i="26" s="1"/>
  <c r="G43" i="26"/>
  <c r="G166" i="26"/>
  <c r="F173" i="26"/>
  <c r="H199" i="26"/>
  <c r="H192" i="26" s="1"/>
  <c r="H191" i="26" s="1"/>
  <c r="E217" i="26"/>
  <c r="I217" i="26" s="1"/>
  <c r="I239" i="26"/>
  <c r="I269" i="26"/>
  <c r="G396" i="26"/>
  <c r="G389" i="26" s="1"/>
  <c r="G388" i="26" s="1"/>
  <c r="E423" i="26"/>
  <c r="I423" i="26" s="1"/>
  <c r="G452" i="26"/>
  <c r="I567" i="26"/>
  <c r="E593" i="26"/>
  <c r="I593" i="26" s="1"/>
  <c r="I766" i="26"/>
  <c r="E762" i="26"/>
  <c r="I762" i="26" s="1"/>
  <c r="I847" i="26"/>
  <c r="E843" i="26"/>
  <c r="I843" i="26" s="1"/>
  <c r="G887" i="26"/>
  <c r="F913" i="26"/>
  <c r="G985" i="26"/>
  <c r="G981" i="26" s="1"/>
  <c r="E1111" i="26"/>
  <c r="I1111" i="26" s="1"/>
  <c r="G22" i="26"/>
  <c r="G30" i="26"/>
  <c r="H53" i="26"/>
  <c r="D57" i="26"/>
  <c r="H57" i="26"/>
  <c r="F65" i="26"/>
  <c r="D111" i="26"/>
  <c r="D104" i="26" s="1"/>
  <c r="D103" i="26" s="1"/>
  <c r="G128" i="26"/>
  <c r="G124" i="26" s="1"/>
  <c r="H166" i="26"/>
  <c r="H171" i="26"/>
  <c r="D199" i="26"/>
  <c r="D192" i="26" s="1"/>
  <c r="D191" i="26" s="1"/>
  <c r="G252" i="26"/>
  <c r="G287" i="26"/>
  <c r="G280" i="26" s="1"/>
  <c r="G279" i="26" s="1"/>
  <c r="I327" i="26"/>
  <c r="F341" i="26"/>
  <c r="F334" i="26" s="1"/>
  <c r="F333" i="26" s="1"/>
  <c r="I436" i="26"/>
  <c r="H452" i="26"/>
  <c r="I475" i="26"/>
  <c r="H502" i="26"/>
  <c r="H498" i="26" s="1"/>
  <c r="H530" i="26" s="1"/>
  <c r="I507" i="26"/>
  <c r="F538" i="26"/>
  <c r="F540" i="26"/>
  <c r="E561" i="26"/>
  <c r="I561" i="26" s="1"/>
  <c r="D560" i="26"/>
  <c r="H590" i="26"/>
  <c r="H586" i="26" s="1"/>
  <c r="H618" i="26" s="1"/>
  <c r="H645" i="26"/>
  <c r="I686" i="26"/>
  <c r="E683" i="26"/>
  <c r="F695" i="26"/>
  <c r="I704" i="26"/>
  <c r="G754" i="26"/>
  <c r="G750" i="26" s="1"/>
  <c r="D842" i="26"/>
  <c r="D838" i="26" s="1"/>
  <c r="H887" i="26"/>
  <c r="F985" i="26"/>
  <c r="F981" i="26" s="1"/>
  <c r="I1073" i="26"/>
  <c r="H1094" i="26"/>
  <c r="H1090" i="26" s="1"/>
  <c r="F413" i="26"/>
  <c r="F409" i="26" s="1"/>
  <c r="H413" i="26"/>
  <c r="H409" i="26" s="1"/>
  <c r="F466" i="26"/>
  <c r="I470" i="26"/>
  <c r="G50" i="26"/>
  <c r="D590" i="26"/>
  <c r="D586" i="26" s="1"/>
  <c r="D618" i="26" s="1"/>
  <c r="H806" i="26"/>
  <c r="G880" i="26"/>
  <c r="G913" i="26"/>
  <c r="E969" i="26"/>
  <c r="E973" i="26"/>
  <c r="I973" i="26" s="1"/>
  <c r="I1036" i="26"/>
  <c r="H1039" i="26"/>
  <c r="H1035" i="26" s="1"/>
  <c r="G413" i="26"/>
  <c r="G409" i="26" s="1"/>
  <c r="D413" i="26"/>
  <c r="D409" i="26" s="1"/>
  <c r="I456" i="26"/>
  <c r="G457" i="26"/>
  <c r="G464" i="26"/>
  <c r="G502" i="26"/>
  <c r="G498" i="26" s="1"/>
  <c r="G530" i="26" s="1"/>
  <c r="E637" i="26"/>
  <c r="I637" i="26" s="1"/>
  <c r="G645" i="26"/>
  <c r="G641" i="26" s="1"/>
  <c r="I722" i="26"/>
  <c r="F754" i="26"/>
  <c r="F750" i="26" s="1"/>
  <c r="H754" i="26"/>
  <c r="H750" i="26" s="1"/>
  <c r="H43" i="26"/>
  <c r="I800" i="26"/>
  <c r="I803" i="26"/>
  <c r="I809" i="26"/>
  <c r="E826" i="26"/>
  <c r="I826" i="26" s="1"/>
  <c r="F842" i="26"/>
  <c r="F838" i="26" s="1"/>
  <c r="I909" i="26"/>
  <c r="H913" i="26"/>
  <c r="I974" i="26"/>
  <c r="D985" i="26"/>
  <c r="D981" i="26" s="1"/>
  <c r="I1037" i="26"/>
  <c r="H1077" i="26"/>
  <c r="H1070" i="26" s="1"/>
  <c r="H1069" i="26" s="1"/>
  <c r="G1094" i="26"/>
  <c r="G1090" i="26" s="1"/>
  <c r="I1117" i="26"/>
  <c r="I182" i="26"/>
  <c r="D180" i="26"/>
  <c r="E183" i="26"/>
  <c r="I183" i="26" s="1"/>
  <c r="E312" i="26"/>
  <c r="I312" i="26" s="1"/>
  <c r="I317" i="26"/>
  <c r="E314" i="26"/>
  <c r="I314" i="26" s="1"/>
  <c r="E755" i="26"/>
  <c r="I759" i="26"/>
  <c r="E757" i="26"/>
  <c r="I757" i="26" s="1"/>
  <c r="E1104" i="26"/>
  <c r="I1104" i="26" s="1"/>
  <c r="I1107" i="26"/>
  <c r="I23" i="26"/>
  <c r="F37" i="26"/>
  <c r="F36" i="26" s="1"/>
  <c r="F78" i="26"/>
  <c r="F90" i="26"/>
  <c r="F58" i="26"/>
  <c r="I213" i="26"/>
  <c r="E226" i="26"/>
  <c r="I226" i="26" s="1"/>
  <c r="E224" i="26"/>
  <c r="I224" i="26" s="1"/>
  <c r="I228" i="26"/>
  <c r="E248" i="26"/>
  <c r="I249" i="26"/>
  <c r="F46" i="26"/>
  <c r="F254" i="26"/>
  <c r="F252" i="26"/>
  <c r="I309" i="26"/>
  <c r="E305" i="26"/>
  <c r="F450" i="26"/>
  <c r="F449" i="26" s="1"/>
  <c r="F445" i="26" s="1"/>
  <c r="F452" i="26"/>
  <c r="F45" i="26"/>
  <c r="F545" i="26"/>
  <c r="F547" i="26"/>
  <c r="H552" i="26"/>
  <c r="H554" i="26"/>
  <c r="H58" i="26"/>
  <c r="E548" i="26"/>
  <c r="I548" i="26" s="1"/>
  <c r="I656" i="26"/>
  <c r="E655" i="26"/>
  <c r="I655" i="26" s="1"/>
  <c r="G799" i="26"/>
  <c r="G52" i="26"/>
  <c r="G797" i="26"/>
  <c r="G804" i="26"/>
  <c r="G806" i="26"/>
  <c r="G812" i="26"/>
  <c r="I812" i="26" s="1"/>
  <c r="G63" i="26"/>
  <c r="G62" i="26" s="1"/>
  <c r="D45" i="26"/>
  <c r="E45" i="26" s="1"/>
  <c r="E81" i="26"/>
  <c r="E76" i="26" s="1"/>
  <c r="D78" i="26"/>
  <c r="E171" i="26"/>
  <c r="I175" i="26"/>
  <c r="E173" i="26"/>
  <c r="E450" i="26"/>
  <c r="I454" i="26"/>
  <c r="I15" i="26"/>
  <c r="F21" i="26"/>
  <c r="I24" i="26"/>
  <c r="G83" i="26"/>
  <c r="G51" i="26"/>
  <c r="G111" i="26"/>
  <c r="G104" i="26" s="1"/>
  <c r="G103" i="26" s="1"/>
  <c r="G160" i="26"/>
  <c r="G37" i="26"/>
  <c r="G36" i="26" s="1"/>
  <c r="G171" i="26"/>
  <c r="G163" i="26" s="1"/>
  <c r="I177" i="26"/>
  <c r="G199" i="26"/>
  <c r="G192" i="26" s="1"/>
  <c r="G191" i="26" s="1"/>
  <c r="D261" i="26"/>
  <c r="G261" i="26"/>
  <c r="G259" i="26"/>
  <c r="E414" i="26"/>
  <c r="I418" i="26"/>
  <c r="E416" i="26"/>
  <c r="I416" i="26" s="1"/>
  <c r="I469" i="26"/>
  <c r="I508" i="26"/>
  <c r="E503" i="26"/>
  <c r="D534" i="26"/>
  <c r="E535" i="26"/>
  <c r="D37" i="26"/>
  <c r="H797" i="26"/>
  <c r="H799" i="26"/>
  <c r="E808" i="26"/>
  <c r="D804" i="26"/>
  <c r="D806" i="26"/>
  <c r="D58" i="26"/>
  <c r="I87" i="26"/>
  <c r="I94" i="26"/>
  <c r="E95" i="26"/>
  <c r="I95" i="26" s="1"/>
  <c r="D92" i="26"/>
  <c r="D59" i="26"/>
  <c r="E59" i="26" s="1"/>
  <c r="I16" i="26"/>
  <c r="I20" i="26"/>
  <c r="E26" i="26"/>
  <c r="I27" i="26"/>
  <c r="I32" i="26"/>
  <c r="D76" i="26"/>
  <c r="H78" i="26"/>
  <c r="I86" i="26"/>
  <c r="H59" i="26"/>
  <c r="H92" i="26"/>
  <c r="I101" i="26"/>
  <c r="G17" i="26"/>
  <c r="F164" i="26"/>
  <c r="F163" i="26" s="1"/>
  <c r="F159" i="26" s="1"/>
  <c r="F166" i="26"/>
  <c r="H180" i="26"/>
  <c r="I189" i="26"/>
  <c r="F216" i="26"/>
  <c r="F212" i="26" s="1"/>
  <c r="I274" i="26"/>
  <c r="I275" i="26"/>
  <c r="I289" i="26"/>
  <c r="E288" i="26"/>
  <c r="I297" i="26"/>
  <c r="E296" i="26"/>
  <c r="I296" i="26" s="1"/>
  <c r="E319" i="26"/>
  <c r="I319" i="26" s="1"/>
  <c r="F17" i="26"/>
  <c r="H457" i="26"/>
  <c r="H459" i="26"/>
  <c r="F444" i="26"/>
  <c r="E541" i="26"/>
  <c r="I541" i="26" s="1"/>
  <c r="I649" i="26"/>
  <c r="D799" i="26"/>
  <c r="D797" i="26"/>
  <c r="E801" i="26"/>
  <c r="I1032" i="26"/>
  <c r="E1031" i="26"/>
  <c r="I1031" i="26" s="1"/>
  <c r="D26" i="26"/>
  <c r="I301" i="26"/>
  <c r="E375" i="26"/>
  <c r="I375" i="26" s="1"/>
  <c r="I377" i="26"/>
  <c r="I391" i="26"/>
  <c r="I399" i="26"/>
  <c r="E397" i="26"/>
  <c r="D450" i="26"/>
  <c r="D452" i="26"/>
  <c r="E461" i="26"/>
  <c r="D457" i="26"/>
  <c r="I481" i="26"/>
  <c r="E453" i="26"/>
  <c r="I453" i="26" s="1"/>
  <c r="I506" i="26"/>
  <c r="D540" i="26"/>
  <c r="E543" i="26"/>
  <c r="D538" i="26"/>
  <c r="I622" i="26"/>
  <c r="E714" i="26"/>
  <c r="I714" i="26" s="1"/>
  <c r="I718" i="26"/>
  <c r="E716" i="26"/>
  <c r="I716" i="26" s="1"/>
  <c r="I740" i="26"/>
  <c r="E738" i="26"/>
  <c r="E857" i="26"/>
  <c r="I857" i="26" s="1"/>
  <c r="E859" i="26"/>
  <c r="I859" i="26" s="1"/>
  <c r="I861" i="26"/>
  <c r="F892" i="26"/>
  <c r="F894" i="26"/>
  <c r="E988" i="26"/>
  <c r="I988" i="26" s="1"/>
  <c r="E986" i="26"/>
  <c r="I991" i="26"/>
  <c r="I270" i="26"/>
  <c r="E308" i="26"/>
  <c r="D255" i="26"/>
  <c r="D43" i="26" s="1"/>
  <c r="E43" i="26" s="1"/>
  <c r="I355" i="26"/>
  <c r="E368" i="26"/>
  <c r="I368" i="26" s="1"/>
  <c r="I370" i="26"/>
  <c r="H37" i="26"/>
  <c r="H36" i="26" s="1"/>
  <c r="G45" i="26"/>
  <c r="D51" i="26"/>
  <c r="H51" i="26"/>
  <c r="F52" i="26"/>
  <c r="D53" i="26"/>
  <c r="E53" i="26" s="1"/>
  <c r="G58" i="26"/>
  <c r="F63" i="26"/>
  <c r="F62" i="26" s="1"/>
  <c r="F76" i="26"/>
  <c r="D83" i="26"/>
  <c r="E107" i="26"/>
  <c r="E112" i="26"/>
  <c r="E116" i="26"/>
  <c r="I116" i="26" s="1"/>
  <c r="E120" i="26"/>
  <c r="I120" i="26" s="1"/>
  <c r="E131" i="26"/>
  <c r="E138" i="26"/>
  <c r="I138" i="26" s="1"/>
  <c r="I140" i="26"/>
  <c r="I147" i="26"/>
  <c r="E161" i="26"/>
  <c r="D171" i="26"/>
  <c r="E195" i="26"/>
  <c r="E200" i="26"/>
  <c r="E204" i="26"/>
  <c r="I204" i="26" s="1"/>
  <c r="E208" i="26"/>
  <c r="I208" i="26" s="1"/>
  <c r="E219" i="26"/>
  <c r="I219" i="26" s="1"/>
  <c r="I221" i="26"/>
  <c r="E256" i="26"/>
  <c r="E263" i="26"/>
  <c r="D259" i="26"/>
  <c r="D268" i="26"/>
  <c r="H268" i="26"/>
  <c r="I302" i="26"/>
  <c r="E366" i="26"/>
  <c r="I366" i="26" s="1"/>
  <c r="E373" i="26"/>
  <c r="I373" i="26" s="1"/>
  <c r="H396" i="26"/>
  <c r="H389" i="26" s="1"/>
  <c r="H388" i="26" s="1"/>
  <c r="I403" i="26"/>
  <c r="E401" i="26"/>
  <c r="I401" i="26" s="1"/>
  <c r="E428" i="26"/>
  <c r="I428" i="26" s="1"/>
  <c r="I437" i="26"/>
  <c r="G450" i="26"/>
  <c r="I472" i="26"/>
  <c r="I473" i="26"/>
  <c r="D498" i="26"/>
  <c r="D530" i="26" s="1"/>
  <c r="E560" i="26"/>
  <c r="I560" i="26" s="1"/>
  <c r="E587" i="26"/>
  <c r="I588" i="26"/>
  <c r="E607" i="26"/>
  <c r="I607" i="26" s="1"/>
  <c r="I610" i="26"/>
  <c r="G628" i="26"/>
  <c r="G621" i="26" s="1"/>
  <c r="G620" i="26" s="1"/>
  <c r="I642" i="26"/>
  <c r="E648" i="26"/>
  <c r="I648" i="26" s="1"/>
  <c r="E646" i="26"/>
  <c r="F682" i="26"/>
  <c r="F675" i="26" s="1"/>
  <c r="F674" i="26" s="1"/>
  <c r="E707" i="26"/>
  <c r="I707" i="26" s="1"/>
  <c r="E709" i="26"/>
  <c r="I709" i="26" s="1"/>
  <c r="I711" i="26"/>
  <c r="I774" i="26"/>
  <c r="E769" i="26"/>
  <c r="I769" i="26" s="1"/>
  <c r="E777" i="26"/>
  <c r="I777" i="26" s="1"/>
  <c r="I778" i="26"/>
  <c r="I827" i="26"/>
  <c r="E793" i="26"/>
  <c r="I846" i="26"/>
  <c r="I866" i="26"/>
  <c r="E865" i="26"/>
  <c r="I865" i="26" s="1"/>
  <c r="I927" i="26"/>
  <c r="D17" i="26"/>
  <c r="H17" i="26"/>
  <c r="F44" i="26"/>
  <c r="D90" i="26"/>
  <c r="E168" i="26"/>
  <c r="D178" i="26"/>
  <c r="E231" i="26"/>
  <c r="I231" i="26" s="1"/>
  <c r="I235" i="26"/>
  <c r="G254" i="26"/>
  <c r="H261" i="26"/>
  <c r="G266" i="26"/>
  <c r="E271" i="26"/>
  <c r="E268" i="26" s="1"/>
  <c r="F287" i="26"/>
  <c r="F280" i="26" s="1"/>
  <c r="F279" i="26" s="1"/>
  <c r="D307" i="26"/>
  <c r="E321" i="26"/>
  <c r="I321" i="26" s="1"/>
  <c r="D396" i="26"/>
  <c r="D389" i="26" s="1"/>
  <c r="D388" i="26" s="1"/>
  <c r="I407" i="26"/>
  <c r="E405" i="26"/>
  <c r="I405" i="26" s="1"/>
  <c r="I426" i="26"/>
  <c r="H450" i="26"/>
  <c r="I455" i="26"/>
  <c r="F459" i="26"/>
  <c r="I463" i="26"/>
  <c r="I468" i="26"/>
  <c r="D466" i="26"/>
  <c r="H466" i="26"/>
  <c r="F485" i="26"/>
  <c r="I499" i="26"/>
  <c r="E510" i="26"/>
  <c r="I510" i="26" s="1"/>
  <c r="E517" i="26"/>
  <c r="I517" i="26" s="1"/>
  <c r="I521" i="26"/>
  <c r="E519" i="26"/>
  <c r="I519" i="26" s="1"/>
  <c r="E545" i="26"/>
  <c r="I549" i="26"/>
  <c r="I550" i="26"/>
  <c r="D547" i="26"/>
  <c r="D545" i="26"/>
  <c r="G552" i="26"/>
  <c r="G554" i="26"/>
  <c r="F554" i="26"/>
  <c r="F552" i="26"/>
  <c r="I651" i="26"/>
  <c r="I696" i="26"/>
  <c r="I732" i="26"/>
  <c r="I916" i="26"/>
  <c r="E914" i="26"/>
  <c r="I1024" i="26"/>
  <c r="E1023" i="26"/>
  <c r="G538" i="26"/>
  <c r="G540" i="26"/>
  <c r="G547" i="26"/>
  <c r="E556" i="26"/>
  <c r="D552" i="26"/>
  <c r="I613" i="26"/>
  <c r="E629" i="26"/>
  <c r="E660" i="26"/>
  <c r="I660" i="26" s="1"/>
  <c r="D699" i="26"/>
  <c r="D695" i="26" s="1"/>
  <c r="H699" i="26"/>
  <c r="H695" i="26" s="1"/>
  <c r="H737" i="26"/>
  <c r="H730" i="26" s="1"/>
  <c r="H729" i="26" s="1"/>
  <c r="I744" i="26"/>
  <c r="E742" i="26"/>
  <c r="I742" i="26" s="1"/>
  <c r="I751" i="26"/>
  <c r="I802" i="26"/>
  <c r="F806" i="26"/>
  <c r="I810" i="26"/>
  <c r="H880" i="26"/>
  <c r="H878" i="26"/>
  <c r="E889" i="26"/>
  <c r="D885" i="26"/>
  <c r="D887" i="26"/>
  <c r="G892" i="26"/>
  <c r="G877" i="26" s="1"/>
  <c r="G873" i="26" s="1"/>
  <c r="G894" i="26"/>
  <c r="D913" i="26"/>
  <c r="I920" i="26"/>
  <c r="E918" i="26"/>
  <c r="I918" i="26" s="1"/>
  <c r="E1000" i="26"/>
  <c r="I1000" i="26" s="1"/>
  <c r="I1004" i="26"/>
  <c r="E1002" i="26"/>
  <c r="I1002" i="26" s="1"/>
  <c r="I1045" i="26"/>
  <c r="E1040" i="26"/>
  <c r="I1084" i="26"/>
  <c r="E1082" i="26"/>
  <c r="I1082" i="26" s="1"/>
  <c r="D464" i="26"/>
  <c r="H540" i="26"/>
  <c r="G545" i="26"/>
  <c r="E591" i="26"/>
  <c r="E598" i="26"/>
  <c r="I598" i="26" s="1"/>
  <c r="I602" i="26"/>
  <c r="E600" i="26"/>
  <c r="I600" i="26" s="1"/>
  <c r="F628" i="26"/>
  <c r="F621" i="26" s="1"/>
  <c r="F620" i="26" s="1"/>
  <c r="I630" i="26"/>
  <c r="E633" i="26"/>
  <c r="I633" i="26" s="1"/>
  <c r="H641" i="26"/>
  <c r="I664" i="26"/>
  <c r="E678" i="26"/>
  <c r="E700" i="26"/>
  <c r="D737" i="26"/>
  <c r="D730" i="26" s="1"/>
  <c r="D729" i="26" s="1"/>
  <c r="I748" i="26"/>
  <c r="E746" i="26"/>
  <c r="I746" i="26" s="1"/>
  <c r="F790" i="26"/>
  <c r="G792" i="26"/>
  <c r="E796" i="26"/>
  <c r="E790" i="26" s="1"/>
  <c r="F799" i="26"/>
  <c r="H804" i="26"/>
  <c r="I813" i="26"/>
  <c r="E821" i="26"/>
  <c r="I821" i="26" s="1"/>
  <c r="I1016" i="26"/>
  <c r="I1072" i="26"/>
  <c r="E830" i="26"/>
  <c r="I830" i="26" s="1"/>
  <c r="I883" i="26"/>
  <c r="F887" i="26"/>
  <c r="I891" i="26"/>
  <c r="I896" i="26"/>
  <c r="D892" i="26"/>
  <c r="D894" i="26"/>
  <c r="H892" i="26"/>
  <c r="H894" i="26"/>
  <c r="I924" i="26"/>
  <c r="E922" i="26"/>
  <c r="I922" i="26" s="1"/>
  <c r="E881" i="26"/>
  <c r="I989" i="26"/>
  <c r="I998" i="26"/>
  <c r="E993" i="26"/>
  <c r="I993" i="26" s="1"/>
  <c r="E1047" i="26"/>
  <c r="I1047" i="26" s="1"/>
  <c r="E1049" i="26"/>
  <c r="I1049" i="26" s="1"/>
  <c r="E1054" i="26"/>
  <c r="I1054" i="26" s="1"/>
  <c r="I1058" i="26"/>
  <c r="E1056" i="26"/>
  <c r="I1056" i="26" s="1"/>
  <c r="E764" i="26"/>
  <c r="I764" i="26" s="1"/>
  <c r="I831" i="26"/>
  <c r="E834" i="26"/>
  <c r="I834" i="26" s="1"/>
  <c r="I839" i="26"/>
  <c r="E850" i="26"/>
  <c r="I850" i="26" s="1"/>
  <c r="E875" i="26"/>
  <c r="F878" i="26"/>
  <c r="F880" i="26"/>
  <c r="H885" i="26"/>
  <c r="E897" i="26"/>
  <c r="I903" i="26"/>
  <c r="F930" i="26"/>
  <c r="F926" i="26" s="1"/>
  <c r="F958" i="26" s="1"/>
  <c r="E947" i="26"/>
  <c r="I947" i="26" s="1"/>
  <c r="E945" i="26"/>
  <c r="I945" i="26" s="1"/>
  <c r="I950" i="26"/>
  <c r="D1039" i="26"/>
  <c r="D1035" i="26" s="1"/>
  <c r="I1051" i="26"/>
  <c r="G1077" i="26"/>
  <c r="G1070" i="26" s="1"/>
  <c r="G1069" i="26" s="1"/>
  <c r="I1091" i="26"/>
  <c r="E1109" i="26"/>
  <c r="I1109" i="26" s="1"/>
  <c r="I1118" i="26"/>
  <c r="E931" i="26"/>
  <c r="E938" i="26"/>
  <c r="I938" i="26" s="1"/>
  <c r="I942" i="26"/>
  <c r="E940" i="26"/>
  <c r="I940" i="26" s="1"/>
  <c r="D1077" i="26"/>
  <c r="D1070" i="26" s="1"/>
  <c r="D1069" i="26" s="1"/>
  <c r="E1078" i="26"/>
  <c r="I1088" i="26"/>
  <c r="E1086" i="26"/>
  <c r="I1086" i="26" s="1"/>
  <c r="E845" i="26"/>
  <c r="I845" i="26" s="1"/>
  <c r="I935" i="26"/>
  <c r="I962" i="26"/>
  <c r="E964" i="26"/>
  <c r="I964" i="26" s="1"/>
  <c r="F968" i="26"/>
  <c r="F961" i="26" s="1"/>
  <c r="F960" i="26" s="1"/>
  <c r="F1013" i="26" s="1"/>
  <c r="I970" i="26"/>
  <c r="I978" i="26"/>
  <c r="I982" i="26"/>
  <c r="E1018" i="26"/>
  <c r="I1018" i="26" s="1"/>
  <c r="F1070" i="26"/>
  <c r="F1069" i="26" s="1"/>
  <c r="E1095" i="26"/>
  <c r="I1099" i="26"/>
  <c r="E1097" i="26"/>
  <c r="I1097" i="26" s="1"/>
  <c r="G386" i="26" l="1"/>
  <c r="G75" i="26"/>
  <c r="G71" i="26" s="1"/>
  <c r="F870" i="26"/>
  <c r="I901" i="26"/>
  <c r="D332" i="26"/>
  <c r="D251" i="26"/>
  <c r="D247" i="26" s="1"/>
  <c r="H252" i="26"/>
  <c r="H251" i="26" s="1"/>
  <c r="H247" i="26" s="1"/>
  <c r="F673" i="26"/>
  <c r="I26" i="26"/>
  <c r="D62" i="26"/>
  <c r="F244" i="26"/>
  <c r="E466" i="26"/>
  <c r="I466" i="26" s="1"/>
  <c r="I505" i="26"/>
  <c r="F1067" i="26"/>
  <c r="F789" i="26"/>
  <c r="F785" i="26" s="1"/>
  <c r="G727" i="26"/>
  <c r="I46" i="26"/>
  <c r="H386" i="26"/>
  <c r="G1067" i="26"/>
  <c r="F49" i="26"/>
  <c r="H532" i="26"/>
  <c r="I447" i="26"/>
  <c r="E78" i="26"/>
  <c r="I30" i="26"/>
  <c r="I569" i="26"/>
  <c r="H537" i="26"/>
  <c r="H533" i="26" s="1"/>
  <c r="F441" i="26"/>
  <c r="F386" i="26"/>
  <c r="E565" i="26"/>
  <c r="I565" i="26" s="1"/>
  <c r="I566" i="26"/>
  <c r="G782" i="26"/>
  <c r="F877" i="26"/>
  <c r="F873" i="26" s="1"/>
  <c r="D782" i="26"/>
  <c r="D40" i="26"/>
  <c r="H727" i="26"/>
  <c r="G42" i="26"/>
  <c r="H163" i="26"/>
  <c r="H159" i="26" s="1"/>
  <c r="G441" i="26"/>
  <c r="F782" i="26"/>
  <c r="I60" i="26"/>
  <c r="D1122" i="26"/>
  <c r="E485" i="26"/>
  <c r="I485" i="26" s="1"/>
  <c r="H244" i="26"/>
  <c r="H158" i="26"/>
  <c r="D441" i="26"/>
  <c r="H45" i="26"/>
  <c r="I45" i="26" s="1"/>
  <c r="I31" i="26"/>
  <c r="H246" i="26"/>
  <c r="I22" i="26"/>
  <c r="H1067" i="26"/>
  <c r="H441" i="26"/>
  <c r="E50" i="26"/>
  <c r="I50" i="26" s="1"/>
  <c r="F156" i="26"/>
  <c r="I464" i="26"/>
  <c r="E906" i="26"/>
  <c r="E905" i="26" s="1"/>
  <c r="I905" i="26" s="1"/>
  <c r="H872" i="26"/>
  <c r="F14" i="26"/>
  <c r="I171" i="26"/>
  <c r="D1013" i="26"/>
  <c r="E682" i="26"/>
  <c r="I682" i="26" s="1"/>
  <c r="E842" i="26"/>
  <c r="E838" i="26" s="1"/>
  <c r="I838" i="26" s="1"/>
  <c r="D532" i="26"/>
  <c r="I787" i="26"/>
  <c r="E57" i="26"/>
  <c r="I57" i="26" s="1"/>
  <c r="E178" i="26"/>
  <c r="I178" i="26" s="1"/>
  <c r="E216" i="26"/>
  <c r="I216" i="26" s="1"/>
  <c r="I882" i="26"/>
  <c r="I683" i="26"/>
  <c r="E85" i="26"/>
  <c r="I85" i="26" s="1"/>
  <c r="E341" i="26"/>
  <c r="E334" i="26" s="1"/>
  <c r="E333" i="26" s="1"/>
  <c r="I187" i="26"/>
  <c r="E968" i="26"/>
  <c r="E961" i="26" s="1"/>
  <c r="E128" i="26"/>
  <c r="E124" i="26" s="1"/>
  <c r="G784" i="26"/>
  <c r="G870" i="26"/>
  <c r="H70" i="26"/>
  <c r="H156" i="26"/>
  <c r="I969" i="26"/>
  <c r="I545" i="26"/>
  <c r="F75" i="26"/>
  <c r="F71" i="26" s="1"/>
  <c r="E452" i="26"/>
  <c r="I452" i="26" s="1"/>
  <c r="D1067" i="26"/>
  <c r="H782" i="26"/>
  <c r="G673" i="26"/>
  <c r="G449" i="26"/>
  <c r="G445" i="26" s="1"/>
  <c r="D163" i="26"/>
  <c r="D159" i="26" s="1"/>
  <c r="F872" i="26"/>
  <c r="D449" i="26"/>
  <c r="D445" i="26" s="1"/>
  <c r="D21" i="26"/>
  <c r="D14" i="26" s="1"/>
  <c r="E83" i="26"/>
  <c r="I83" i="26" s="1"/>
  <c r="I173" i="26"/>
  <c r="I99" i="26"/>
  <c r="H332" i="26"/>
  <c r="H1122" i="26"/>
  <c r="G21" i="26"/>
  <c r="G14" i="26" s="1"/>
  <c r="G1013" i="26"/>
  <c r="D386" i="26"/>
  <c r="D75" i="26"/>
  <c r="D71" i="26" s="1"/>
  <c r="D877" i="26"/>
  <c r="D873" i="26" s="1"/>
  <c r="I53" i="26"/>
  <c r="D246" i="26"/>
  <c r="D673" i="26"/>
  <c r="F727" i="26"/>
  <c r="G1122" i="26"/>
  <c r="E547" i="26"/>
  <c r="I547" i="26" s="1"/>
  <c r="H449" i="26"/>
  <c r="H445" i="26" s="1"/>
  <c r="H14" i="26"/>
  <c r="H870" i="26"/>
  <c r="G251" i="26"/>
  <c r="G247" i="26" s="1"/>
  <c r="G159" i="26"/>
  <c r="F251" i="26"/>
  <c r="F247" i="26" s="1"/>
  <c r="I65" i="26"/>
  <c r="F332" i="26"/>
  <c r="F246" i="26"/>
  <c r="G156" i="26"/>
  <c r="G70" i="26"/>
  <c r="I931" i="26"/>
  <c r="E930" i="26"/>
  <c r="I591" i="26"/>
  <c r="E590" i="26"/>
  <c r="I590" i="26" s="1"/>
  <c r="E1022" i="26"/>
  <c r="I1022" i="26" s="1"/>
  <c r="I1023" i="26"/>
  <c r="E164" i="26"/>
  <c r="E166" i="26"/>
  <c r="I166" i="26" s="1"/>
  <c r="E645" i="26"/>
  <c r="I646" i="26"/>
  <c r="I587" i="26"/>
  <c r="E586" i="26"/>
  <c r="E252" i="26"/>
  <c r="I112" i="26"/>
  <c r="E111" i="26"/>
  <c r="I111" i="26" s="1"/>
  <c r="E37" i="26"/>
  <c r="D36" i="26"/>
  <c r="E62" i="26"/>
  <c r="I62" i="26" s="1"/>
  <c r="I63" i="26"/>
  <c r="I248" i="26"/>
  <c r="I755" i="26"/>
  <c r="E754" i="26"/>
  <c r="I1095" i="26"/>
  <c r="E1094" i="26"/>
  <c r="E885" i="26"/>
  <c r="I885" i="26" s="1"/>
  <c r="I889" i="26"/>
  <c r="E887" i="26"/>
  <c r="I887" i="26" s="1"/>
  <c r="I161" i="26"/>
  <c r="E160" i="26"/>
  <c r="G54" i="26"/>
  <c r="G56" i="26"/>
  <c r="F532" i="26"/>
  <c r="D158" i="26"/>
  <c r="D244" i="26"/>
  <c r="E804" i="26"/>
  <c r="I804" i="26" s="1"/>
  <c r="I808" i="26"/>
  <c r="E806" i="26"/>
  <c r="I806" i="26" s="1"/>
  <c r="D254" i="26"/>
  <c r="G789" i="26"/>
  <c r="G785" i="26" s="1"/>
  <c r="F56" i="26"/>
  <c r="F54" i="26"/>
  <c r="E358" i="26"/>
  <c r="E354" i="26" s="1"/>
  <c r="F1122" i="26"/>
  <c r="H1013" i="26"/>
  <c r="I897" i="26"/>
  <c r="E892" i="26"/>
  <c r="I892" i="26" s="1"/>
  <c r="E874" i="26"/>
  <c r="I875" i="26"/>
  <c r="I881" i="26"/>
  <c r="E880" i="26"/>
  <c r="I880" i="26" s="1"/>
  <c r="D727" i="26"/>
  <c r="H877" i="26"/>
  <c r="H873" i="26" s="1"/>
  <c r="D870" i="26"/>
  <c r="D784" i="26"/>
  <c r="I878" i="26"/>
  <c r="F40" i="26"/>
  <c r="F42" i="26"/>
  <c r="E17" i="26"/>
  <c r="G332" i="26"/>
  <c r="G246" i="26"/>
  <c r="I200" i="26"/>
  <c r="E199" i="26"/>
  <c r="I199" i="26" s="1"/>
  <c r="E51" i="26"/>
  <c r="D47" i="26"/>
  <c r="D49" i="26"/>
  <c r="I308" i="26"/>
  <c r="E255" i="26"/>
  <c r="E254" i="26" s="1"/>
  <c r="E985" i="26"/>
  <c r="I986" i="26"/>
  <c r="E792" i="26"/>
  <c r="I738" i="26"/>
  <c r="E737" i="26"/>
  <c r="D537" i="26"/>
  <c r="D533" i="26" s="1"/>
  <c r="E457" i="26"/>
  <c r="I457" i="26" s="1"/>
  <c r="I461" i="26"/>
  <c r="E459" i="26"/>
  <c r="I459" i="26" s="1"/>
  <c r="I397" i="26"/>
  <c r="E396" i="26"/>
  <c r="E92" i="26"/>
  <c r="I92" i="26" s="1"/>
  <c r="D56" i="26"/>
  <c r="D54" i="26"/>
  <c r="E58" i="26"/>
  <c r="I414" i="26"/>
  <c r="E413" i="26"/>
  <c r="G49" i="26"/>
  <c r="G47" i="26"/>
  <c r="I52" i="26"/>
  <c r="I450" i="26"/>
  <c r="I305" i="26"/>
  <c r="E304" i="26"/>
  <c r="G40" i="26"/>
  <c r="E90" i="26"/>
  <c r="I90" i="26" s="1"/>
  <c r="E1039" i="26"/>
  <c r="I1040" i="26"/>
  <c r="E552" i="26"/>
  <c r="I552" i="26" s="1"/>
  <c r="I556" i="26"/>
  <c r="E554" i="26"/>
  <c r="I554" i="26" s="1"/>
  <c r="I44" i="26"/>
  <c r="E42" i="26"/>
  <c r="E40" i="26"/>
  <c r="E797" i="26"/>
  <c r="I797" i="26" s="1"/>
  <c r="I801" i="26"/>
  <c r="E799" i="26"/>
  <c r="I799" i="26" s="1"/>
  <c r="I268" i="26"/>
  <c r="E502" i="26"/>
  <c r="I503" i="26"/>
  <c r="G244" i="26"/>
  <c r="G158" i="26"/>
  <c r="F47" i="26"/>
  <c r="I678" i="26"/>
  <c r="I271" i="26"/>
  <c r="E266" i="26"/>
  <c r="I266" i="26" s="1"/>
  <c r="H47" i="26"/>
  <c r="H49" i="26"/>
  <c r="I43" i="26"/>
  <c r="J43" i="26"/>
  <c r="J11" i="26" s="1"/>
  <c r="D789" i="26"/>
  <c r="D785" i="26" s="1"/>
  <c r="D872" i="26"/>
  <c r="I535" i="26"/>
  <c r="E534" i="26"/>
  <c r="I1078" i="26"/>
  <c r="E1077" i="26"/>
  <c r="E894" i="26"/>
  <c r="I894" i="26" s="1"/>
  <c r="E699" i="26"/>
  <c r="I700" i="26"/>
  <c r="I629" i="26"/>
  <c r="E628" i="26"/>
  <c r="G537" i="26"/>
  <c r="G533" i="26" s="1"/>
  <c r="E913" i="26"/>
  <c r="I913" i="26" s="1"/>
  <c r="I914" i="26"/>
  <c r="E825" i="26"/>
  <c r="I825" i="26" s="1"/>
  <c r="H673" i="26"/>
  <c r="I263" i="26"/>
  <c r="E261" i="26"/>
  <c r="I261" i="26" s="1"/>
  <c r="E259" i="26"/>
  <c r="I259" i="26" s="1"/>
  <c r="I195" i="26"/>
  <c r="G872" i="26"/>
  <c r="G532" i="26"/>
  <c r="I543" i="26"/>
  <c r="E540" i="26"/>
  <c r="I540" i="26" s="1"/>
  <c r="E538" i="26"/>
  <c r="I288" i="26"/>
  <c r="E287" i="26"/>
  <c r="D42" i="26"/>
  <c r="E21" i="26"/>
  <c r="I59" i="26"/>
  <c r="H789" i="26"/>
  <c r="H785" i="26" s="1"/>
  <c r="E477" i="26"/>
  <c r="I478" i="26"/>
  <c r="E307" i="26"/>
  <c r="I307" i="26" s="1"/>
  <c r="H56" i="26"/>
  <c r="H54" i="26"/>
  <c r="F537" i="26"/>
  <c r="F533" i="26" s="1"/>
  <c r="D70" i="26"/>
  <c r="D156" i="26"/>
  <c r="E180" i="26"/>
  <c r="I180" i="26" s="1"/>
  <c r="I386" i="25"/>
  <c r="I362" i="25"/>
  <c r="I359" i="25"/>
  <c r="I358" i="25"/>
  <c r="I354" i="25"/>
  <c r="I334" i="25"/>
  <c r="I335" i="25"/>
  <c r="I333" i="25"/>
  <c r="E365" i="25"/>
  <c r="I364" i="25"/>
  <c r="I103" i="25"/>
  <c r="I70" i="25"/>
  <c r="I104" i="25"/>
  <c r="I968" i="26" l="1"/>
  <c r="E163" i="26"/>
  <c r="I906" i="26"/>
  <c r="I842" i="26"/>
  <c r="E675" i="26"/>
  <c r="E674" i="26" s="1"/>
  <c r="I341" i="26"/>
  <c r="E212" i="26"/>
  <c r="I212" i="26" s="1"/>
  <c r="H42" i="26"/>
  <c r="I42" i="26" s="1"/>
  <c r="H40" i="26"/>
  <c r="H39" i="26" s="1"/>
  <c r="H35" i="26" s="1"/>
  <c r="H67" i="26" s="1"/>
  <c r="I21" i="26"/>
  <c r="E449" i="26"/>
  <c r="E386" i="26"/>
  <c r="E818" i="26"/>
  <c r="I818" i="26" s="1"/>
  <c r="E192" i="26"/>
  <c r="E191" i="26" s="1"/>
  <c r="D39" i="26"/>
  <c r="D35" i="26" s="1"/>
  <c r="D67" i="26" s="1"/>
  <c r="E75" i="26"/>
  <c r="E71" i="26" s="1"/>
  <c r="F39" i="26"/>
  <c r="F35" i="26" s="1"/>
  <c r="F67" i="26" s="1"/>
  <c r="I1039" i="26"/>
  <c r="E1035" i="26"/>
  <c r="I1035" i="26" s="1"/>
  <c r="I737" i="26"/>
  <c r="E730" i="26"/>
  <c r="I874" i="26"/>
  <c r="I754" i="26"/>
  <c r="E750" i="26"/>
  <c r="I750" i="26" s="1"/>
  <c r="I645" i="26"/>
  <c r="E641" i="26"/>
  <c r="I641" i="26" s="1"/>
  <c r="I961" i="26"/>
  <c r="E960" i="26"/>
  <c r="I534" i="26"/>
  <c r="I586" i="26"/>
  <c r="E618" i="26"/>
  <c r="I618" i="26" s="1"/>
  <c r="E444" i="26"/>
  <c r="I444" i="26" s="1"/>
  <c r="I477" i="26"/>
  <c r="E537" i="26"/>
  <c r="I537" i="26" s="1"/>
  <c r="I538" i="26"/>
  <c r="I699" i="26"/>
  <c r="E695" i="26"/>
  <c r="I695" i="26" s="1"/>
  <c r="I1077" i="26"/>
  <c r="E1070" i="26"/>
  <c r="I502" i="26"/>
  <c r="E498" i="26"/>
  <c r="I498" i="26" s="1"/>
  <c r="G39" i="26"/>
  <c r="G35" i="26" s="1"/>
  <c r="G67" i="26" s="1"/>
  <c r="I449" i="26"/>
  <c r="E445" i="26"/>
  <c r="I445" i="26" s="1"/>
  <c r="E54" i="26"/>
  <c r="I54" i="26" s="1"/>
  <c r="E56" i="26"/>
  <c r="I56" i="26" s="1"/>
  <c r="I58" i="26"/>
  <c r="I396" i="26"/>
  <c r="E389" i="26"/>
  <c r="E877" i="26"/>
  <c r="I877" i="26" s="1"/>
  <c r="I1094" i="26"/>
  <c r="E1090" i="26"/>
  <c r="I1090" i="26" s="1"/>
  <c r="I287" i="26"/>
  <c r="E280" i="26"/>
  <c r="J42" i="26"/>
  <c r="I304" i="26"/>
  <c r="E300" i="26"/>
  <c r="I300" i="26" s="1"/>
  <c r="I985" i="26"/>
  <c r="E981" i="26"/>
  <c r="I981" i="26" s="1"/>
  <c r="E159" i="26"/>
  <c r="I159" i="26" s="1"/>
  <c r="I160" i="26"/>
  <c r="I37" i="26"/>
  <c r="E36" i="26"/>
  <c r="I51" i="26"/>
  <c r="E49" i="26"/>
  <c r="I49" i="26" s="1"/>
  <c r="E47" i="26"/>
  <c r="I47" i="26" s="1"/>
  <c r="I628" i="26"/>
  <c r="E621" i="26"/>
  <c r="E1015" i="26"/>
  <c r="I413" i="26"/>
  <c r="E409" i="26"/>
  <c r="I409" i="26" s="1"/>
  <c r="I17" i="26"/>
  <c r="E14" i="26"/>
  <c r="E104" i="26"/>
  <c r="E103" i="26" s="1"/>
  <c r="E251" i="26"/>
  <c r="E247" i="26" s="1"/>
  <c r="I930" i="26"/>
  <c r="E926" i="26"/>
  <c r="E789" i="26"/>
  <c r="E785" i="26" s="1"/>
  <c r="D1132" i="25"/>
  <c r="D1131" i="25"/>
  <c r="D1127" i="25"/>
  <c r="D1126" i="25"/>
  <c r="I1121" i="25"/>
  <c r="E1120" i="25"/>
  <c r="I1120" i="25" s="1"/>
  <c r="I1119" i="25"/>
  <c r="I1118" i="25"/>
  <c r="E1118" i="25"/>
  <c r="H1117" i="25"/>
  <c r="G1117" i="25"/>
  <c r="F1117" i="25"/>
  <c r="E1117" i="25"/>
  <c r="D1117" i="25"/>
  <c r="I1116" i="25"/>
  <c r="E1115" i="25"/>
  <c r="I1115" i="25" s="1"/>
  <c r="E1114" i="25"/>
  <c r="I1114" i="25" s="1"/>
  <c r="E1113" i="25"/>
  <c r="I1113" i="25" s="1"/>
  <c r="E1112" i="25"/>
  <c r="I1112" i="25" s="1"/>
  <c r="H1111" i="25"/>
  <c r="G1111" i="25"/>
  <c r="F1111" i="25"/>
  <c r="D1111" i="25"/>
  <c r="I1110" i="25"/>
  <c r="H1109" i="25"/>
  <c r="G1109" i="25"/>
  <c r="F1109" i="25"/>
  <c r="D1109" i="25"/>
  <c r="E1108" i="25"/>
  <c r="I1108" i="25" s="1"/>
  <c r="E1107" i="25"/>
  <c r="I1107" i="25" s="1"/>
  <c r="E1106" i="25"/>
  <c r="I1106" i="25" s="1"/>
  <c r="E1105" i="25"/>
  <c r="I1105" i="25" s="1"/>
  <c r="H1104" i="25"/>
  <c r="G1104" i="25"/>
  <c r="F1104" i="25"/>
  <c r="D1104" i="25"/>
  <c r="I1103" i="25"/>
  <c r="H1102" i="25"/>
  <c r="G1102" i="25"/>
  <c r="F1102" i="25"/>
  <c r="D1102" i="25"/>
  <c r="E1101" i="25"/>
  <c r="I1101" i="25" s="1"/>
  <c r="E1100" i="25"/>
  <c r="I1100" i="25" s="1"/>
  <c r="E1099" i="25"/>
  <c r="E1098" i="25"/>
  <c r="I1098" i="25" s="1"/>
  <c r="H1097" i="25"/>
  <c r="G1097" i="25"/>
  <c r="F1097" i="25"/>
  <c r="D1097" i="25"/>
  <c r="I1096" i="25"/>
  <c r="H1095" i="25"/>
  <c r="G1095" i="25"/>
  <c r="G1094" i="25" s="1"/>
  <c r="F1095" i="25"/>
  <c r="D1095" i="25"/>
  <c r="H1094" i="25"/>
  <c r="I1093" i="25"/>
  <c r="E1092" i="25"/>
  <c r="H1091" i="25"/>
  <c r="G1091" i="25"/>
  <c r="F1091" i="25"/>
  <c r="D1091" i="25"/>
  <c r="E1089" i="25"/>
  <c r="I1089" i="25" s="1"/>
  <c r="E1088" i="25"/>
  <c r="I1088" i="25" s="1"/>
  <c r="E1087" i="25"/>
  <c r="H1086" i="25"/>
  <c r="G1086" i="25"/>
  <c r="F1086" i="25"/>
  <c r="D1086" i="25"/>
  <c r="D1077" i="25" s="1"/>
  <c r="E1085" i="25"/>
  <c r="I1085" i="25" s="1"/>
  <c r="E1084" i="25"/>
  <c r="I1084" i="25" s="1"/>
  <c r="E1083" i="25"/>
  <c r="I1083" i="25" s="1"/>
  <c r="H1082" i="25"/>
  <c r="G1082" i="25"/>
  <c r="F1082" i="25"/>
  <c r="D1082" i="25"/>
  <c r="E1081" i="25"/>
  <c r="I1081" i="25" s="1"/>
  <c r="E1080" i="25"/>
  <c r="E1079" i="25"/>
  <c r="I1079" i="25" s="1"/>
  <c r="H1078" i="25"/>
  <c r="G1078" i="25"/>
  <c r="F1078" i="25"/>
  <c r="D1078" i="25"/>
  <c r="E1076" i="25"/>
  <c r="I1076" i="25" s="1"/>
  <c r="E1075" i="25"/>
  <c r="I1075" i="25" s="1"/>
  <c r="E1074" i="25"/>
  <c r="I1074" i="25" s="1"/>
  <c r="H1073" i="25"/>
  <c r="G1073" i="25"/>
  <c r="F1073" i="25"/>
  <c r="D1073" i="25"/>
  <c r="E1073" i="25" s="1"/>
  <c r="E1072" i="25"/>
  <c r="E1071" i="25"/>
  <c r="I1071" i="25" s="1"/>
  <c r="I1068" i="25"/>
  <c r="I1066" i="25"/>
  <c r="E1065" i="25"/>
  <c r="I1065" i="25" s="1"/>
  <c r="I1064" i="25"/>
  <c r="E1063" i="25"/>
  <c r="I1063" i="25" s="1"/>
  <c r="H1062" i="25"/>
  <c r="G1062" i="25"/>
  <c r="F1062" i="25"/>
  <c r="E1062" i="25"/>
  <c r="D1062" i="25"/>
  <c r="I1061" i="25"/>
  <c r="E1060" i="25"/>
  <c r="I1060" i="25" s="1"/>
  <c r="E1059" i="25"/>
  <c r="I1059" i="25" s="1"/>
  <c r="E1058" i="25"/>
  <c r="E1057" i="25"/>
  <c r="I1057" i="25" s="1"/>
  <c r="H1056" i="25"/>
  <c r="G1056" i="25"/>
  <c r="F1056" i="25"/>
  <c r="D1056" i="25"/>
  <c r="I1055" i="25"/>
  <c r="H1054" i="25"/>
  <c r="G1054" i="25"/>
  <c r="F1054" i="25"/>
  <c r="D1054" i="25"/>
  <c r="E1053" i="25"/>
  <c r="I1053" i="25" s="1"/>
  <c r="E1052" i="25"/>
  <c r="I1052" i="25" s="1"/>
  <c r="E1051" i="25"/>
  <c r="I1051" i="25" s="1"/>
  <c r="E1050" i="25"/>
  <c r="I1050" i="25" s="1"/>
  <c r="H1049" i="25"/>
  <c r="G1049" i="25"/>
  <c r="F1049" i="25"/>
  <c r="D1049" i="25"/>
  <c r="I1048" i="25"/>
  <c r="H1047" i="25"/>
  <c r="H1039" i="25" s="1"/>
  <c r="G1047" i="25"/>
  <c r="F1047" i="25"/>
  <c r="D1047" i="25"/>
  <c r="E1046" i="25"/>
  <c r="I1046" i="25" s="1"/>
  <c r="E1045" i="25"/>
  <c r="I1045" i="25" s="1"/>
  <c r="E1044" i="25"/>
  <c r="E1043" i="25"/>
  <c r="I1043" i="25" s="1"/>
  <c r="H1042" i="25"/>
  <c r="G1042" i="25"/>
  <c r="F1042" i="25"/>
  <c r="D1042" i="25"/>
  <c r="I1041" i="25"/>
  <c r="H1040" i="25"/>
  <c r="G1040" i="25"/>
  <c r="F1040" i="25"/>
  <c r="D1040" i="25"/>
  <c r="D1039" i="25" s="1"/>
  <c r="I1038" i="25"/>
  <c r="E1037" i="25"/>
  <c r="E1036" i="25" s="1"/>
  <c r="H1036" i="25"/>
  <c r="G1036" i="25"/>
  <c r="F1036" i="25"/>
  <c r="D1036" i="25"/>
  <c r="E1034" i="25"/>
  <c r="I1034" i="25" s="1"/>
  <c r="E1033" i="25"/>
  <c r="I1033" i="25" s="1"/>
  <c r="E1032" i="25"/>
  <c r="H1031" i="25"/>
  <c r="G1031" i="25"/>
  <c r="F1031" i="25"/>
  <c r="D1031" i="25"/>
  <c r="E1030" i="25"/>
  <c r="I1030" i="25" s="1"/>
  <c r="E1029" i="25"/>
  <c r="E1028" i="25"/>
  <c r="I1028" i="25" s="1"/>
  <c r="H1027" i="25"/>
  <c r="G1027" i="25"/>
  <c r="F1027" i="25"/>
  <c r="D1027" i="25"/>
  <c r="E1026" i="25"/>
  <c r="I1026" i="25" s="1"/>
  <c r="E1025" i="25"/>
  <c r="I1025" i="25" s="1"/>
  <c r="E1024" i="25"/>
  <c r="I1024" i="25" s="1"/>
  <c r="H1023" i="25"/>
  <c r="G1023" i="25"/>
  <c r="F1023" i="25"/>
  <c r="D1023" i="25"/>
  <c r="E1021" i="25"/>
  <c r="I1021" i="25" s="1"/>
  <c r="E1020" i="25"/>
  <c r="I1020" i="25" s="1"/>
  <c r="E1019" i="25"/>
  <c r="I1019" i="25" s="1"/>
  <c r="H1018" i="25"/>
  <c r="G1018" i="25"/>
  <c r="F1018" i="25"/>
  <c r="D1018" i="25"/>
  <c r="E1017" i="25"/>
  <c r="E1016" i="25"/>
  <c r="I1016" i="25" s="1"/>
  <c r="I1012" i="25"/>
  <c r="E1011" i="25"/>
  <c r="I1011" i="25" s="1"/>
  <c r="I1010" i="25"/>
  <c r="E1009" i="25"/>
  <c r="E1008" i="25" s="1"/>
  <c r="H1008" i="25"/>
  <c r="G1008" i="25"/>
  <c r="F1008" i="25"/>
  <c r="D1008" i="25"/>
  <c r="I1007" i="25"/>
  <c r="E1006" i="25"/>
  <c r="I1006" i="25" s="1"/>
  <c r="E1005" i="25"/>
  <c r="I1005" i="25" s="1"/>
  <c r="E1004" i="25"/>
  <c r="I1004" i="25" s="1"/>
  <c r="E1003" i="25"/>
  <c r="I1003" i="25" s="1"/>
  <c r="H1002" i="25"/>
  <c r="G1002" i="25"/>
  <c r="F1002" i="25"/>
  <c r="D1002" i="25"/>
  <c r="I1001" i="25"/>
  <c r="H1000" i="25"/>
  <c r="G1000" i="25"/>
  <c r="F1000" i="25"/>
  <c r="D1000" i="25"/>
  <c r="E999" i="25"/>
  <c r="E998" i="25"/>
  <c r="I998" i="25" s="1"/>
  <c r="E997" i="25"/>
  <c r="I997" i="25" s="1"/>
  <c r="E996" i="25"/>
  <c r="I996" i="25" s="1"/>
  <c r="H995" i="25"/>
  <c r="G995" i="25"/>
  <c r="F995" i="25"/>
  <c r="D995" i="25"/>
  <c r="I994" i="25"/>
  <c r="H993" i="25"/>
  <c r="G993" i="25"/>
  <c r="F993" i="25"/>
  <c r="D993" i="25"/>
  <c r="E992" i="25"/>
  <c r="I992" i="25" s="1"/>
  <c r="E991" i="25"/>
  <c r="I991" i="25" s="1"/>
  <c r="E990" i="25"/>
  <c r="E988" i="25" s="1"/>
  <c r="E989" i="25"/>
  <c r="I989" i="25" s="1"/>
  <c r="H988" i="25"/>
  <c r="G988" i="25"/>
  <c r="F988" i="25"/>
  <c r="D988" i="25"/>
  <c r="I987" i="25"/>
  <c r="H986" i="25"/>
  <c r="G986" i="25"/>
  <c r="G985" i="25" s="1"/>
  <c r="F986" i="25"/>
  <c r="D986" i="25"/>
  <c r="I984" i="25"/>
  <c r="E983" i="25"/>
  <c r="I983" i="25" s="1"/>
  <c r="H982" i="25"/>
  <c r="G982" i="25"/>
  <c r="F982" i="25"/>
  <c r="E982" i="25"/>
  <c r="D982" i="25"/>
  <c r="E980" i="25"/>
  <c r="I980" i="25" s="1"/>
  <c r="E979" i="25"/>
  <c r="I979" i="25" s="1"/>
  <c r="E978" i="25"/>
  <c r="H977" i="25"/>
  <c r="G977" i="25"/>
  <c r="F977" i="25"/>
  <c r="D977" i="25"/>
  <c r="E976" i="25"/>
  <c r="I976" i="25" s="1"/>
  <c r="E975" i="25"/>
  <c r="I975" i="25" s="1"/>
  <c r="E974" i="25"/>
  <c r="H973" i="25"/>
  <c r="G973" i="25"/>
  <c r="F973" i="25"/>
  <c r="D973" i="25"/>
  <c r="E972" i="25"/>
  <c r="I972" i="25" s="1"/>
  <c r="E971" i="25"/>
  <c r="E970" i="25"/>
  <c r="I970" i="25" s="1"/>
  <c r="H969" i="25"/>
  <c r="G969" i="25"/>
  <c r="F969" i="25"/>
  <c r="D969" i="25"/>
  <c r="E967" i="25"/>
  <c r="I967" i="25" s="1"/>
  <c r="E966" i="25"/>
  <c r="I966" i="25" s="1"/>
  <c r="E965" i="25"/>
  <c r="I965" i="25" s="1"/>
  <c r="H964" i="25"/>
  <c r="G964" i="25"/>
  <c r="F964" i="25"/>
  <c r="D964" i="25"/>
  <c r="E964" i="25" s="1"/>
  <c r="I964" i="25" s="1"/>
  <c r="E963" i="25"/>
  <c r="I963" i="25" s="1"/>
  <c r="E962" i="25"/>
  <c r="I962" i="25" s="1"/>
  <c r="I959" i="25"/>
  <c r="I957" i="25"/>
  <c r="E956" i="25"/>
  <c r="I956" i="25" s="1"/>
  <c r="I955" i="25"/>
  <c r="E954" i="25"/>
  <c r="E953" i="25" s="1"/>
  <c r="H953" i="25"/>
  <c r="G953" i="25"/>
  <c r="F953" i="25"/>
  <c r="D953" i="25"/>
  <c r="I952" i="25"/>
  <c r="E951" i="25"/>
  <c r="I951" i="25" s="1"/>
  <c r="E950" i="25"/>
  <c r="E949" i="25"/>
  <c r="E948" i="25"/>
  <c r="H947" i="25"/>
  <c r="G947" i="25"/>
  <c r="F947" i="25"/>
  <c r="D947" i="25"/>
  <c r="I946" i="25"/>
  <c r="H945" i="25"/>
  <c r="G945" i="25"/>
  <c r="F945" i="25"/>
  <c r="D945" i="25"/>
  <c r="E944" i="25"/>
  <c r="I944" i="25" s="1"/>
  <c r="E943" i="25"/>
  <c r="I943" i="25" s="1"/>
  <c r="E942" i="25"/>
  <c r="E941" i="25"/>
  <c r="H940" i="25"/>
  <c r="G940" i="25"/>
  <c r="F940" i="25"/>
  <c r="D940" i="25"/>
  <c r="I939" i="25"/>
  <c r="H938" i="25"/>
  <c r="G938" i="25"/>
  <c r="F938" i="25"/>
  <c r="D938" i="25"/>
  <c r="E937" i="25"/>
  <c r="I937" i="25" s="1"/>
  <c r="E936" i="25"/>
  <c r="E935" i="25"/>
  <c r="I935" i="25" s="1"/>
  <c r="E934" i="25"/>
  <c r="I934" i="25" s="1"/>
  <c r="H933" i="25"/>
  <c r="H906" i="25" s="1"/>
  <c r="H905" i="25" s="1"/>
  <c r="G933" i="25"/>
  <c r="G906" i="25" s="1"/>
  <c r="G905" i="25" s="1"/>
  <c r="F933" i="25"/>
  <c r="F906" i="25" s="1"/>
  <c r="F905" i="25" s="1"/>
  <c r="I932" i="25"/>
  <c r="H931" i="25"/>
  <c r="G931" i="25"/>
  <c r="F931" i="25"/>
  <c r="D931" i="25"/>
  <c r="D930" i="25" s="1"/>
  <c r="I929" i="25"/>
  <c r="E928" i="25"/>
  <c r="H927" i="25"/>
  <c r="G927" i="25"/>
  <c r="F927" i="25"/>
  <c r="D927" i="25"/>
  <c r="E925" i="25"/>
  <c r="I925" i="25" s="1"/>
  <c r="E924" i="25"/>
  <c r="E923" i="25"/>
  <c r="I923" i="25" s="1"/>
  <c r="H922" i="25"/>
  <c r="G922" i="25"/>
  <c r="F922" i="25"/>
  <c r="D922" i="25"/>
  <c r="E921" i="25"/>
  <c r="I920" i="25"/>
  <c r="E920" i="25"/>
  <c r="E919" i="25"/>
  <c r="I919" i="25" s="1"/>
  <c r="H918" i="25"/>
  <c r="G918" i="25"/>
  <c r="F918" i="25"/>
  <c r="D918" i="25"/>
  <c r="E917" i="25"/>
  <c r="I917" i="25" s="1"/>
  <c r="E916" i="25"/>
  <c r="E915" i="25"/>
  <c r="I915" i="25" s="1"/>
  <c r="H914" i="25"/>
  <c r="G914" i="25"/>
  <c r="F914" i="25"/>
  <c r="D914" i="25"/>
  <c r="I912" i="25"/>
  <c r="E912" i="25"/>
  <c r="E911" i="25"/>
  <c r="I911" i="25" s="1"/>
  <c r="E910" i="25"/>
  <c r="I910" i="25" s="1"/>
  <c r="H909" i="25"/>
  <c r="G909" i="25"/>
  <c r="F909" i="25"/>
  <c r="D909" i="25"/>
  <c r="J908" i="25"/>
  <c r="K915" i="25" s="1"/>
  <c r="E908" i="25"/>
  <c r="I908" i="25" s="1"/>
  <c r="E907" i="25"/>
  <c r="I907" i="25" s="1"/>
  <c r="D906" i="25"/>
  <c r="D905" i="25" s="1"/>
  <c r="I904" i="25"/>
  <c r="H903" i="25"/>
  <c r="G903" i="25"/>
  <c r="F903" i="25"/>
  <c r="D903" i="25"/>
  <c r="I902" i="25"/>
  <c r="H901" i="25"/>
  <c r="H900" i="25" s="1"/>
  <c r="G901" i="25"/>
  <c r="G900" i="25" s="1"/>
  <c r="F901" i="25"/>
  <c r="D901" i="25"/>
  <c r="D900" i="25" s="1"/>
  <c r="F900" i="25"/>
  <c r="I899" i="25"/>
  <c r="H898" i="25"/>
  <c r="G898" i="25"/>
  <c r="F898" i="25"/>
  <c r="D898" i="25"/>
  <c r="E898" i="25" s="1"/>
  <c r="H897" i="25"/>
  <c r="G897" i="25"/>
  <c r="F897" i="25"/>
  <c r="D897" i="25"/>
  <c r="E897" i="25" s="1"/>
  <c r="H896" i="25"/>
  <c r="G896" i="25"/>
  <c r="F896" i="25"/>
  <c r="D896" i="25"/>
  <c r="E896" i="25" s="1"/>
  <c r="H895" i="25"/>
  <c r="G895" i="25"/>
  <c r="F895" i="25"/>
  <c r="D895" i="25"/>
  <c r="I893" i="25"/>
  <c r="G892" i="25"/>
  <c r="H891" i="25"/>
  <c r="G891" i="25"/>
  <c r="F891" i="25"/>
  <c r="E891" i="25"/>
  <c r="D891" i="25"/>
  <c r="H890" i="25"/>
  <c r="G890" i="25"/>
  <c r="F890" i="25"/>
  <c r="D890" i="25"/>
  <c r="H889" i="25"/>
  <c r="G889" i="25"/>
  <c r="F889" i="25"/>
  <c r="D889" i="25"/>
  <c r="D885" i="25" s="1"/>
  <c r="H888" i="25"/>
  <c r="G888" i="25"/>
  <c r="F888" i="25"/>
  <c r="D888" i="25"/>
  <c r="I886" i="25"/>
  <c r="H884" i="25"/>
  <c r="G884" i="25"/>
  <c r="F884" i="25"/>
  <c r="D884" i="25"/>
  <c r="H883" i="25"/>
  <c r="G883" i="25"/>
  <c r="F883" i="25"/>
  <c r="D883" i="25"/>
  <c r="H882" i="25"/>
  <c r="G882" i="25"/>
  <c r="F882" i="25"/>
  <c r="D882" i="25"/>
  <c r="E882" i="25"/>
  <c r="H881" i="25"/>
  <c r="G881" i="25"/>
  <c r="F881" i="25"/>
  <c r="E881" i="25"/>
  <c r="D881" i="25"/>
  <c r="D880" i="25" s="1"/>
  <c r="I879" i="25"/>
  <c r="I876" i="25"/>
  <c r="H875" i="25"/>
  <c r="H874" i="25" s="1"/>
  <c r="G875" i="25"/>
  <c r="F875" i="25"/>
  <c r="F874" i="25" s="1"/>
  <c r="D875" i="25"/>
  <c r="D874" i="25" s="1"/>
  <c r="G874" i="25"/>
  <c r="I871" i="25"/>
  <c r="I869" i="25"/>
  <c r="E868" i="25"/>
  <c r="I868" i="25" s="1"/>
  <c r="I867" i="25"/>
  <c r="E866" i="25"/>
  <c r="I866" i="25" s="1"/>
  <c r="H865" i="25"/>
  <c r="G865" i="25"/>
  <c r="F865" i="25"/>
  <c r="E865" i="25"/>
  <c r="D865" i="25"/>
  <c r="I864" i="25"/>
  <c r="E863" i="25"/>
  <c r="I863" i="25" s="1"/>
  <c r="E862" i="25"/>
  <c r="I862" i="25" s="1"/>
  <c r="E861" i="25"/>
  <c r="E860" i="25"/>
  <c r="H859" i="25"/>
  <c r="G859" i="25"/>
  <c r="F859" i="25"/>
  <c r="D859" i="25"/>
  <c r="I858" i="25"/>
  <c r="H857" i="25"/>
  <c r="G857" i="25"/>
  <c r="F857" i="25"/>
  <c r="D857" i="25"/>
  <c r="E856" i="25"/>
  <c r="I856" i="25" s="1"/>
  <c r="E855" i="25"/>
  <c r="I855" i="25" s="1"/>
  <c r="E854" i="25"/>
  <c r="I853" i="25"/>
  <c r="E853" i="25"/>
  <c r="H852" i="25"/>
  <c r="G852" i="25"/>
  <c r="F852" i="25"/>
  <c r="D852" i="25"/>
  <c r="I851" i="25"/>
  <c r="H850" i="25"/>
  <c r="G850" i="25"/>
  <c r="F850" i="25"/>
  <c r="D850" i="25"/>
  <c r="E848" i="25"/>
  <c r="I848" i="25" s="1"/>
  <c r="E847" i="25"/>
  <c r="E846" i="25"/>
  <c r="I846" i="25" s="1"/>
  <c r="H845" i="25"/>
  <c r="G845" i="25"/>
  <c r="F845" i="25"/>
  <c r="D845" i="25"/>
  <c r="I844" i="25"/>
  <c r="H843" i="25"/>
  <c r="H842" i="25" s="1"/>
  <c r="G843" i="25"/>
  <c r="G842" i="25" s="1"/>
  <c r="F843" i="25"/>
  <c r="D843" i="25"/>
  <c r="D842" i="25"/>
  <c r="D838" i="25" s="1"/>
  <c r="I841" i="25"/>
  <c r="E840" i="25"/>
  <c r="H839" i="25"/>
  <c r="G839" i="25"/>
  <c r="F839" i="25"/>
  <c r="D839" i="25"/>
  <c r="E837" i="25"/>
  <c r="I837" i="25" s="1"/>
  <c r="E836" i="25"/>
  <c r="I836" i="25" s="1"/>
  <c r="E835" i="25"/>
  <c r="I835" i="25" s="1"/>
  <c r="H834" i="25"/>
  <c r="G834" i="25"/>
  <c r="F834" i="25"/>
  <c r="D834" i="25"/>
  <c r="E833" i="25"/>
  <c r="I833" i="25" s="1"/>
  <c r="E832" i="25"/>
  <c r="I832" i="25" s="1"/>
  <c r="E831" i="25"/>
  <c r="H830" i="25"/>
  <c r="G830" i="25"/>
  <c r="F830" i="25"/>
  <c r="F825" i="25" s="1"/>
  <c r="F818" i="25" s="1"/>
  <c r="F817" i="25" s="1"/>
  <c r="D830" i="25"/>
  <c r="E829" i="25"/>
  <c r="I829" i="25" s="1"/>
  <c r="E828" i="25"/>
  <c r="I828" i="25" s="1"/>
  <c r="E827" i="25"/>
  <c r="I827" i="25" s="1"/>
  <c r="H826" i="25"/>
  <c r="G826" i="25"/>
  <c r="F826" i="25"/>
  <c r="D826" i="25"/>
  <c r="D825" i="25" s="1"/>
  <c r="D818" i="25" s="1"/>
  <c r="D817" i="25" s="1"/>
  <c r="D784" i="25" s="1"/>
  <c r="E823" i="25"/>
  <c r="I823" i="25" s="1"/>
  <c r="E822" i="25"/>
  <c r="I822" i="25" s="1"/>
  <c r="H821" i="25"/>
  <c r="G821" i="25"/>
  <c r="F821" i="25"/>
  <c r="D821" i="25"/>
  <c r="E820" i="25"/>
  <c r="E819" i="25"/>
  <c r="I819" i="25" s="1"/>
  <c r="I816" i="25"/>
  <c r="H815" i="25"/>
  <c r="G815" i="25"/>
  <c r="F815" i="25"/>
  <c r="D815" i="25"/>
  <c r="I814" i="25"/>
  <c r="H813" i="25"/>
  <c r="H812" i="25" s="1"/>
  <c r="G813" i="25"/>
  <c r="G812" i="25" s="1"/>
  <c r="F813" i="25"/>
  <c r="D813" i="25"/>
  <c r="D812" i="25" s="1"/>
  <c r="F812" i="25"/>
  <c r="I811" i="25"/>
  <c r="H810" i="25"/>
  <c r="G810" i="25"/>
  <c r="F810" i="25"/>
  <c r="D810" i="25"/>
  <c r="E810" i="25" s="1"/>
  <c r="H809" i="25"/>
  <c r="G809" i="25"/>
  <c r="F809" i="25"/>
  <c r="F806" i="25" s="1"/>
  <c r="E809" i="25"/>
  <c r="D809" i="25"/>
  <c r="H808" i="25"/>
  <c r="G808" i="25"/>
  <c r="G804" i="25" s="1"/>
  <c r="F808" i="25"/>
  <c r="D808" i="25"/>
  <c r="H807" i="25"/>
  <c r="G807" i="25"/>
  <c r="F807" i="25"/>
  <c r="D807" i="25"/>
  <c r="I805" i="25"/>
  <c r="H803" i="25"/>
  <c r="G803" i="25"/>
  <c r="F803" i="25"/>
  <c r="D803" i="25"/>
  <c r="E803" i="25"/>
  <c r="I803" i="25" s="1"/>
  <c r="H802" i="25"/>
  <c r="G802" i="25"/>
  <c r="F802" i="25"/>
  <c r="D802" i="25"/>
  <c r="E802" i="25" s="1"/>
  <c r="H801" i="25"/>
  <c r="G801" i="25"/>
  <c r="F801" i="25"/>
  <c r="F797" i="25" s="1"/>
  <c r="D801" i="25"/>
  <c r="H800" i="25"/>
  <c r="G800" i="25"/>
  <c r="G799" i="25" s="1"/>
  <c r="F800" i="25"/>
  <c r="E800" i="25"/>
  <c r="D800" i="25"/>
  <c r="I798" i="25"/>
  <c r="H796" i="25"/>
  <c r="G796" i="25"/>
  <c r="F796" i="25"/>
  <c r="D796" i="25"/>
  <c r="H795" i="25"/>
  <c r="G795" i="25"/>
  <c r="F795" i="25"/>
  <c r="D795" i="25"/>
  <c r="H794" i="25"/>
  <c r="H790" i="25" s="1"/>
  <c r="G794" i="25"/>
  <c r="F794" i="25"/>
  <c r="D794" i="25"/>
  <c r="H793" i="25"/>
  <c r="G793" i="25"/>
  <c r="F793" i="25"/>
  <c r="E793" i="25"/>
  <c r="D793" i="25"/>
  <c r="H792" i="25"/>
  <c r="I791" i="25"/>
  <c r="F790" i="25"/>
  <c r="I788" i="25"/>
  <c r="H787" i="25"/>
  <c r="H786" i="25" s="1"/>
  <c r="G787" i="25"/>
  <c r="F787" i="25"/>
  <c r="F786" i="25" s="1"/>
  <c r="D787" i="25"/>
  <c r="D786" i="25" s="1"/>
  <c r="G786" i="25"/>
  <c r="I783" i="25"/>
  <c r="I781" i="25"/>
  <c r="E780" i="25"/>
  <c r="I780" i="25" s="1"/>
  <c r="I779" i="25"/>
  <c r="E778" i="25"/>
  <c r="I778" i="25" s="1"/>
  <c r="H777" i="25"/>
  <c r="G777" i="25"/>
  <c r="F777" i="25"/>
  <c r="E777" i="25"/>
  <c r="D777" i="25"/>
  <c r="I776" i="25"/>
  <c r="E775" i="25"/>
  <c r="I775" i="25" s="1"/>
  <c r="E774" i="25"/>
  <c r="E773" i="25"/>
  <c r="I773" i="25" s="1"/>
  <c r="E772" i="25"/>
  <c r="H771" i="25"/>
  <c r="G771" i="25"/>
  <c r="F771" i="25"/>
  <c r="D771" i="25"/>
  <c r="I770" i="25"/>
  <c r="H769" i="25"/>
  <c r="G769" i="25"/>
  <c r="F769" i="25"/>
  <c r="D769" i="25"/>
  <c r="E768" i="25"/>
  <c r="I768" i="25" s="1"/>
  <c r="E767" i="25"/>
  <c r="I767" i="25" s="1"/>
  <c r="E766" i="25"/>
  <c r="E765" i="25"/>
  <c r="I765" i="25" s="1"/>
  <c r="H764" i="25"/>
  <c r="G764" i="25"/>
  <c r="F764" i="25"/>
  <c r="D764" i="25"/>
  <c r="I763" i="25"/>
  <c r="H762" i="25"/>
  <c r="G762" i="25"/>
  <c r="F762" i="25"/>
  <c r="D762" i="25"/>
  <c r="E761" i="25"/>
  <c r="I761" i="25" s="1"/>
  <c r="E760" i="25"/>
  <c r="E759" i="25"/>
  <c r="I759" i="25" s="1"/>
  <c r="E758" i="25"/>
  <c r="I758" i="25" s="1"/>
  <c r="H757" i="25"/>
  <c r="G757" i="25"/>
  <c r="F757" i="25"/>
  <c r="D757" i="25"/>
  <c r="I756" i="25"/>
  <c r="H755" i="25"/>
  <c r="G755" i="25"/>
  <c r="F755" i="25"/>
  <c r="D755" i="25"/>
  <c r="D754" i="25" s="1"/>
  <c r="I753" i="25"/>
  <c r="E752" i="25"/>
  <c r="I752" i="25" s="1"/>
  <c r="H751" i="25"/>
  <c r="G751" i="25"/>
  <c r="F751" i="25"/>
  <c r="E751" i="25"/>
  <c r="D751" i="25"/>
  <c r="E749" i="25"/>
  <c r="E748" i="25"/>
  <c r="I748" i="25" s="1"/>
  <c r="E747" i="25"/>
  <c r="I747" i="25" s="1"/>
  <c r="H746" i="25"/>
  <c r="G746" i="25"/>
  <c r="F746" i="25"/>
  <c r="D746" i="25"/>
  <c r="E745" i="25"/>
  <c r="I745" i="25" s="1"/>
  <c r="E744" i="25"/>
  <c r="I744" i="25" s="1"/>
  <c r="E743" i="25"/>
  <c r="I743" i="25" s="1"/>
  <c r="H742" i="25"/>
  <c r="G742" i="25"/>
  <c r="F742" i="25"/>
  <c r="D742" i="25"/>
  <c r="E741" i="25"/>
  <c r="I741" i="25" s="1"/>
  <c r="E740" i="25"/>
  <c r="I740" i="25" s="1"/>
  <c r="E739" i="25"/>
  <c r="H738" i="25"/>
  <c r="G738" i="25"/>
  <c r="F738" i="25"/>
  <c r="D738" i="25"/>
  <c r="E736" i="25"/>
  <c r="I736" i="25" s="1"/>
  <c r="E735" i="25"/>
  <c r="I735" i="25" s="1"/>
  <c r="E734" i="25"/>
  <c r="I734" i="25" s="1"/>
  <c r="H733" i="25"/>
  <c r="G733" i="25"/>
  <c r="F733" i="25"/>
  <c r="D733" i="25"/>
  <c r="E732" i="25"/>
  <c r="I732" i="25" s="1"/>
  <c r="E731" i="25"/>
  <c r="I728" i="25"/>
  <c r="I726" i="25"/>
  <c r="E725" i="25"/>
  <c r="I725" i="25" s="1"/>
  <c r="I724" i="25"/>
  <c r="E723" i="25"/>
  <c r="I723" i="25" s="1"/>
  <c r="H722" i="25"/>
  <c r="G722" i="25"/>
  <c r="F722" i="25"/>
  <c r="E722" i="25"/>
  <c r="D722" i="25"/>
  <c r="I721" i="25"/>
  <c r="E720" i="25"/>
  <c r="I720" i="25" s="1"/>
  <c r="E719" i="25"/>
  <c r="E718" i="25"/>
  <c r="I718" i="25" s="1"/>
  <c r="E717" i="25"/>
  <c r="I717" i="25" s="1"/>
  <c r="H716" i="25"/>
  <c r="G716" i="25"/>
  <c r="F716" i="25"/>
  <c r="D716" i="25"/>
  <c r="I715" i="25"/>
  <c r="H714" i="25"/>
  <c r="G714" i="25"/>
  <c r="F714" i="25"/>
  <c r="D714" i="25"/>
  <c r="E713" i="25"/>
  <c r="I713" i="25" s="1"/>
  <c r="E712" i="25"/>
  <c r="I712" i="25" s="1"/>
  <c r="E711" i="25"/>
  <c r="I711" i="25" s="1"/>
  <c r="E710" i="25"/>
  <c r="I710" i="25" s="1"/>
  <c r="H709" i="25"/>
  <c r="G709" i="25"/>
  <c r="F709" i="25"/>
  <c r="D709" i="25"/>
  <c r="I708" i="25"/>
  <c r="H707" i="25"/>
  <c r="G707" i="25"/>
  <c r="F707" i="25"/>
  <c r="D707" i="25"/>
  <c r="E706" i="25"/>
  <c r="I706" i="25" s="1"/>
  <c r="E705" i="25"/>
  <c r="I705" i="25" s="1"/>
  <c r="E704" i="25"/>
  <c r="E703" i="25"/>
  <c r="I703" i="25" s="1"/>
  <c r="H702" i="25"/>
  <c r="G702" i="25"/>
  <c r="F702" i="25"/>
  <c r="D702" i="25"/>
  <c r="I701" i="25"/>
  <c r="H700" i="25"/>
  <c r="G700" i="25"/>
  <c r="F700" i="25"/>
  <c r="F699" i="25" s="1"/>
  <c r="D700" i="25"/>
  <c r="I698" i="25"/>
  <c r="E697" i="25"/>
  <c r="H696" i="25"/>
  <c r="G696" i="25"/>
  <c r="F696" i="25"/>
  <c r="D696" i="25"/>
  <c r="E694" i="25"/>
  <c r="I694" i="25" s="1"/>
  <c r="E693" i="25"/>
  <c r="I693" i="25" s="1"/>
  <c r="E692" i="25"/>
  <c r="H691" i="25"/>
  <c r="G691" i="25"/>
  <c r="F691" i="25"/>
  <c r="D691" i="25"/>
  <c r="E690" i="25"/>
  <c r="I690" i="25" s="1"/>
  <c r="E689" i="25"/>
  <c r="E688" i="25"/>
  <c r="I688" i="25" s="1"/>
  <c r="H687" i="25"/>
  <c r="G687" i="25"/>
  <c r="F687" i="25"/>
  <c r="D687" i="25"/>
  <c r="E686" i="25"/>
  <c r="I686" i="25" s="1"/>
  <c r="E685" i="25"/>
  <c r="I685" i="25" s="1"/>
  <c r="E684" i="25"/>
  <c r="I684" i="25" s="1"/>
  <c r="H683" i="25"/>
  <c r="G683" i="25"/>
  <c r="F683" i="25"/>
  <c r="D683" i="25"/>
  <c r="E681" i="25"/>
  <c r="I681" i="25" s="1"/>
  <c r="E680" i="25"/>
  <c r="I680" i="25" s="1"/>
  <c r="E679" i="25"/>
  <c r="I679" i="25" s="1"/>
  <c r="H678" i="25"/>
  <c r="G678" i="25"/>
  <c r="F678" i="25"/>
  <c r="D678" i="25"/>
  <c r="E677" i="25"/>
  <c r="I677" i="25" s="1"/>
  <c r="E676" i="25"/>
  <c r="I676" i="25" s="1"/>
  <c r="I672" i="25"/>
  <c r="E671" i="25"/>
  <c r="I671" i="25" s="1"/>
  <c r="I670" i="25"/>
  <c r="E669" i="25"/>
  <c r="I669" i="25" s="1"/>
  <c r="H668" i="25"/>
  <c r="G668" i="25"/>
  <c r="F668" i="25"/>
  <c r="E668" i="25"/>
  <c r="D668" i="25"/>
  <c r="I667" i="25"/>
  <c r="E666" i="25"/>
  <c r="I666" i="25" s="1"/>
  <c r="E665" i="25"/>
  <c r="I665" i="25" s="1"/>
  <c r="E664" i="25"/>
  <c r="E663" i="25"/>
  <c r="I663" i="25" s="1"/>
  <c r="H662" i="25"/>
  <c r="G662" i="25"/>
  <c r="F662" i="25"/>
  <c r="D662" i="25"/>
  <c r="I661" i="25"/>
  <c r="H660" i="25"/>
  <c r="G660" i="25"/>
  <c r="F660" i="25"/>
  <c r="D660" i="25"/>
  <c r="D645" i="25" s="1"/>
  <c r="E659" i="25"/>
  <c r="I659" i="25" s="1"/>
  <c r="E658" i="25"/>
  <c r="I658" i="25" s="1"/>
  <c r="E657" i="25"/>
  <c r="E656" i="25"/>
  <c r="I656" i="25" s="1"/>
  <c r="H655" i="25"/>
  <c r="G655" i="25"/>
  <c r="F655" i="25"/>
  <c r="D655" i="25"/>
  <c r="I654" i="25"/>
  <c r="H653" i="25"/>
  <c r="G653" i="25"/>
  <c r="F653" i="25"/>
  <c r="D653" i="25"/>
  <c r="E652" i="25"/>
  <c r="I652" i="25" s="1"/>
  <c r="E651" i="25"/>
  <c r="I651" i="25" s="1"/>
  <c r="E650" i="25"/>
  <c r="E649" i="25"/>
  <c r="I649" i="25" s="1"/>
  <c r="H648" i="25"/>
  <c r="G648" i="25"/>
  <c r="F648" i="25"/>
  <c r="D648" i="25"/>
  <c r="I647" i="25"/>
  <c r="H646" i="25"/>
  <c r="H645" i="25" s="1"/>
  <c r="G646" i="25"/>
  <c r="F646" i="25"/>
  <c r="D646" i="25"/>
  <c r="F645" i="25"/>
  <c r="I644" i="25"/>
  <c r="E643" i="25"/>
  <c r="I643" i="25" s="1"/>
  <c r="H642" i="25"/>
  <c r="G642" i="25"/>
  <c r="F642" i="25"/>
  <c r="E642" i="25"/>
  <c r="D642" i="25"/>
  <c r="E640" i="25"/>
  <c r="I640" i="25" s="1"/>
  <c r="E639" i="25"/>
  <c r="I639" i="25" s="1"/>
  <c r="E638" i="25"/>
  <c r="H637" i="25"/>
  <c r="G637" i="25"/>
  <c r="F637" i="25"/>
  <c r="D637" i="25"/>
  <c r="E636" i="25"/>
  <c r="I636" i="25" s="1"/>
  <c r="E635" i="25"/>
  <c r="E634" i="25"/>
  <c r="I634" i="25" s="1"/>
  <c r="H633" i="25"/>
  <c r="G633" i="25"/>
  <c r="F633" i="25"/>
  <c r="D633" i="25"/>
  <c r="E632" i="25"/>
  <c r="I632" i="25" s="1"/>
  <c r="E631" i="25"/>
  <c r="I631" i="25" s="1"/>
  <c r="E630" i="25"/>
  <c r="I630" i="25" s="1"/>
  <c r="H629" i="25"/>
  <c r="G629" i="25"/>
  <c r="F629" i="25"/>
  <c r="D629" i="25"/>
  <c r="E627" i="25"/>
  <c r="I627" i="25" s="1"/>
  <c r="E626" i="25"/>
  <c r="I626" i="25" s="1"/>
  <c r="E625" i="25"/>
  <c r="I625" i="25" s="1"/>
  <c r="H624" i="25"/>
  <c r="G624" i="25"/>
  <c r="F624" i="25"/>
  <c r="D624" i="25"/>
  <c r="E623" i="25"/>
  <c r="I623" i="25" s="1"/>
  <c r="E622" i="25"/>
  <c r="I622" i="25" s="1"/>
  <c r="I619" i="25"/>
  <c r="I617" i="25"/>
  <c r="E616" i="25"/>
  <c r="I616" i="25" s="1"/>
  <c r="I615" i="25"/>
  <c r="E614" i="25"/>
  <c r="I614" i="25" s="1"/>
  <c r="H613" i="25"/>
  <c r="G613" i="25"/>
  <c r="F613" i="25"/>
  <c r="D613" i="25"/>
  <c r="I612" i="25"/>
  <c r="E611" i="25"/>
  <c r="I611" i="25" s="1"/>
  <c r="E610" i="25"/>
  <c r="E609" i="25"/>
  <c r="I609" i="25" s="1"/>
  <c r="E608" i="25"/>
  <c r="H607" i="25"/>
  <c r="G607" i="25"/>
  <c r="F607" i="25"/>
  <c r="D607" i="25"/>
  <c r="I606" i="25"/>
  <c r="H605" i="25"/>
  <c r="G605" i="25"/>
  <c r="F605" i="25"/>
  <c r="D605" i="25"/>
  <c r="E604" i="25"/>
  <c r="I604" i="25" s="1"/>
  <c r="E603" i="25"/>
  <c r="I603" i="25" s="1"/>
  <c r="E602" i="25"/>
  <c r="E601" i="25"/>
  <c r="H600" i="25"/>
  <c r="G600" i="25"/>
  <c r="F600" i="25"/>
  <c r="D600" i="25"/>
  <c r="I599" i="25"/>
  <c r="H598" i="25"/>
  <c r="G598" i="25"/>
  <c r="F598" i="25"/>
  <c r="D598" i="25"/>
  <c r="E597" i="25"/>
  <c r="I597" i="25" s="1"/>
  <c r="E596" i="25"/>
  <c r="I596" i="25" s="1"/>
  <c r="E595" i="25"/>
  <c r="I595" i="25" s="1"/>
  <c r="E594" i="25"/>
  <c r="I594" i="25" s="1"/>
  <c r="H593" i="25"/>
  <c r="G593" i="25"/>
  <c r="F593" i="25"/>
  <c r="D593" i="25"/>
  <c r="I592" i="25"/>
  <c r="H591" i="25"/>
  <c r="G591" i="25"/>
  <c r="F591" i="25"/>
  <c r="D591" i="25"/>
  <c r="D590" i="25" s="1"/>
  <c r="I589" i="25"/>
  <c r="E588" i="25"/>
  <c r="I588" i="25" s="1"/>
  <c r="H587" i="25"/>
  <c r="G587" i="25"/>
  <c r="F587" i="25"/>
  <c r="E587" i="25"/>
  <c r="D587" i="25"/>
  <c r="I585" i="25"/>
  <c r="I584" i="25"/>
  <c r="I583" i="25"/>
  <c r="I582" i="25"/>
  <c r="I581" i="25"/>
  <c r="I580" i="25"/>
  <c r="I579" i="25"/>
  <c r="I578" i="25"/>
  <c r="I577" i="25"/>
  <c r="I576" i="25"/>
  <c r="I575" i="25"/>
  <c r="I574" i="25"/>
  <c r="I573" i="25"/>
  <c r="E572" i="25"/>
  <c r="I572" i="25" s="1"/>
  <c r="E571" i="25"/>
  <c r="I571" i="25" s="1"/>
  <c r="E570" i="25"/>
  <c r="I570" i="25" s="1"/>
  <c r="H569" i="25"/>
  <c r="H566" i="25" s="1"/>
  <c r="H565" i="25" s="1"/>
  <c r="G569" i="25"/>
  <c r="G566" i="25" s="1"/>
  <c r="G565" i="25" s="1"/>
  <c r="F569" i="25"/>
  <c r="F566" i="25" s="1"/>
  <c r="F565" i="25" s="1"/>
  <c r="D569" i="25"/>
  <c r="I568" i="25"/>
  <c r="E567" i="25"/>
  <c r="I567" i="25" s="1"/>
  <c r="D566" i="25"/>
  <c r="D565" i="25" s="1"/>
  <c r="I564" i="25"/>
  <c r="H563" i="25"/>
  <c r="G563" i="25"/>
  <c r="F563" i="25"/>
  <c r="D563" i="25"/>
  <c r="E563" i="25"/>
  <c r="I562" i="25"/>
  <c r="H561" i="25"/>
  <c r="H560" i="25" s="1"/>
  <c r="G561" i="25"/>
  <c r="F561" i="25"/>
  <c r="F560" i="25" s="1"/>
  <c r="D561" i="25"/>
  <c r="D560" i="25" s="1"/>
  <c r="G560" i="25"/>
  <c r="I559" i="25"/>
  <c r="H558" i="25"/>
  <c r="G558" i="25"/>
  <c r="G552" i="25" s="1"/>
  <c r="F558" i="25"/>
  <c r="D558" i="25"/>
  <c r="H557" i="25"/>
  <c r="G557" i="25"/>
  <c r="F557" i="25"/>
  <c r="D557" i="25"/>
  <c r="E557" i="25"/>
  <c r="H556" i="25"/>
  <c r="G556" i="25"/>
  <c r="F556" i="25"/>
  <c r="F552" i="25" s="1"/>
  <c r="D556" i="25"/>
  <c r="E556" i="25" s="1"/>
  <c r="H555" i="25"/>
  <c r="G555" i="25"/>
  <c r="F555" i="25"/>
  <c r="D555" i="25"/>
  <c r="I553" i="25"/>
  <c r="H551" i="25"/>
  <c r="G551" i="25"/>
  <c r="F551" i="25"/>
  <c r="D551" i="25"/>
  <c r="E551" i="25" s="1"/>
  <c r="H550" i="25"/>
  <c r="G550" i="25"/>
  <c r="F550" i="25"/>
  <c r="D550" i="25"/>
  <c r="E550" i="25" s="1"/>
  <c r="H549" i="25"/>
  <c r="G549" i="25"/>
  <c r="F549" i="25"/>
  <c r="D549" i="25"/>
  <c r="H548" i="25"/>
  <c r="G548" i="25"/>
  <c r="F548" i="25"/>
  <c r="D548" i="25"/>
  <c r="I546" i="25"/>
  <c r="H544" i="25"/>
  <c r="G544" i="25"/>
  <c r="F544" i="25"/>
  <c r="D544" i="25"/>
  <c r="H543" i="25"/>
  <c r="G543" i="25"/>
  <c r="F543" i="25"/>
  <c r="D543" i="25"/>
  <c r="H542" i="25"/>
  <c r="G542" i="25"/>
  <c r="G540" i="25" s="1"/>
  <c r="F542" i="25"/>
  <c r="D542" i="25"/>
  <c r="E542" i="25"/>
  <c r="H541" i="25"/>
  <c r="G541" i="25"/>
  <c r="F541" i="25"/>
  <c r="D541" i="25"/>
  <c r="I539" i="25"/>
  <c r="I536" i="25"/>
  <c r="H535" i="25"/>
  <c r="H534" i="25" s="1"/>
  <c r="G535" i="25"/>
  <c r="G534" i="25" s="1"/>
  <c r="F535" i="25"/>
  <c r="F534" i="25" s="1"/>
  <c r="D535" i="25"/>
  <c r="D534" i="25" s="1"/>
  <c r="I531" i="25"/>
  <c r="I529" i="25"/>
  <c r="E528" i="25"/>
  <c r="I528" i="25" s="1"/>
  <c r="I527" i="25"/>
  <c r="E526" i="25"/>
  <c r="H525" i="25"/>
  <c r="G525" i="25"/>
  <c r="F525" i="25"/>
  <c r="D525" i="25"/>
  <c r="I524" i="25"/>
  <c r="E523" i="25"/>
  <c r="I523" i="25" s="1"/>
  <c r="E522" i="25"/>
  <c r="I522" i="25" s="1"/>
  <c r="E521" i="25"/>
  <c r="I521" i="25" s="1"/>
  <c r="E520" i="25"/>
  <c r="I520" i="25" s="1"/>
  <c r="H519" i="25"/>
  <c r="G519" i="25"/>
  <c r="F519" i="25"/>
  <c r="D519" i="25"/>
  <c r="I518" i="25"/>
  <c r="H517" i="25"/>
  <c r="G517" i="25"/>
  <c r="F517" i="25"/>
  <c r="D517" i="25"/>
  <c r="E516" i="25"/>
  <c r="I516" i="25" s="1"/>
  <c r="E515" i="25"/>
  <c r="I515" i="25" s="1"/>
  <c r="E514" i="25"/>
  <c r="E513" i="25"/>
  <c r="H512" i="25"/>
  <c r="G512" i="25"/>
  <c r="F512" i="25"/>
  <c r="D512" i="25"/>
  <c r="I511" i="25"/>
  <c r="H510" i="25"/>
  <c r="G510" i="25"/>
  <c r="F510" i="25"/>
  <c r="D510" i="25"/>
  <c r="E509" i="25"/>
  <c r="I509" i="25" s="1"/>
  <c r="E508" i="25"/>
  <c r="I508" i="25" s="1"/>
  <c r="E507" i="25"/>
  <c r="E506" i="25"/>
  <c r="I506" i="25" s="1"/>
  <c r="H505" i="25"/>
  <c r="H478" i="25" s="1"/>
  <c r="H477" i="25" s="1"/>
  <c r="H444" i="25" s="1"/>
  <c r="G505" i="25"/>
  <c r="G478" i="25" s="1"/>
  <c r="G477" i="25" s="1"/>
  <c r="F505" i="25"/>
  <c r="D505" i="25"/>
  <c r="D478" i="25" s="1"/>
  <c r="D477" i="25" s="1"/>
  <c r="I504" i="25"/>
  <c r="H503" i="25"/>
  <c r="G503" i="25"/>
  <c r="F503" i="25"/>
  <c r="D503" i="25"/>
  <c r="I501" i="25"/>
  <c r="E500" i="25"/>
  <c r="I500" i="25" s="1"/>
  <c r="H499" i="25"/>
  <c r="G499" i="25"/>
  <c r="F499" i="25"/>
  <c r="E499" i="25"/>
  <c r="D499" i="25"/>
  <c r="E497" i="25"/>
  <c r="I497" i="25" s="1"/>
  <c r="E496" i="25"/>
  <c r="E495" i="25"/>
  <c r="I495" i="25" s="1"/>
  <c r="H494" i="25"/>
  <c r="G494" i="25"/>
  <c r="F494" i="25"/>
  <c r="D494" i="25"/>
  <c r="E493" i="25"/>
  <c r="I493" i="25" s="1"/>
  <c r="E492" i="25"/>
  <c r="I492" i="25" s="1"/>
  <c r="E491" i="25"/>
  <c r="I491" i="25" s="1"/>
  <c r="H490" i="25"/>
  <c r="G490" i="25"/>
  <c r="F490" i="25"/>
  <c r="D490" i="25"/>
  <c r="E489" i="25"/>
  <c r="I489" i="25" s="1"/>
  <c r="E488" i="25"/>
  <c r="E486" i="25" s="1"/>
  <c r="E487" i="25"/>
  <c r="I487" i="25" s="1"/>
  <c r="H486" i="25"/>
  <c r="G486" i="25"/>
  <c r="F486" i="25"/>
  <c r="F485" i="25" s="1"/>
  <c r="D486" i="25"/>
  <c r="E484" i="25"/>
  <c r="I484" i="25" s="1"/>
  <c r="E483" i="25"/>
  <c r="I483" i="25" s="1"/>
  <c r="E482" i="25"/>
  <c r="I482" i="25" s="1"/>
  <c r="H481" i="25"/>
  <c r="G481" i="25"/>
  <c r="F481" i="25"/>
  <c r="D481" i="25"/>
  <c r="E481" i="25" s="1"/>
  <c r="E480" i="25"/>
  <c r="I480" i="25" s="1"/>
  <c r="E479" i="25"/>
  <c r="I479" i="25" s="1"/>
  <c r="F478" i="25"/>
  <c r="F477" i="25" s="1"/>
  <c r="F444" i="25" s="1"/>
  <c r="I476" i="25"/>
  <c r="H475" i="25"/>
  <c r="G475" i="25"/>
  <c r="F475" i="25"/>
  <c r="D475" i="25"/>
  <c r="E475" i="25"/>
  <c r="I474" i="25"/>
  <c r="H473" i="25"/>
  <c r="H472" i="25" s="1"/>
  <c r="G473" i="25"/>
  <c r="F473" i="25"/>
  <c r="F472" i="25" s="1"/>
  <c r="E473" i="25"/>
  <c r="E472" i="25" s="1"/>
  <c r="D473" i="25"/>
  <c r="G472" i="25"/>
  <c r="D472" i="25"/>
  <c r="I471" i="25"/>
  <c r="H470" i="25"/>
  <c r="G470" i="25"/>
  <c r="F470" i="25"/>
  <c r="D470" i="25"/>
  <c r="H469" i="25"/>
  <c r="G469" i="25"/>
  <c r="G464" i="25" s="1"/>
  <c r="F469" i="25"/>
  <c r="D469" i="25"/>
  <c r="H468" i="25"/>
  <c r="G468" i="25"/>
  <c r="F468" i="25"/>
  <c r="D468" i="25"/>
  <c r="H467" i="25"/>
  <c r="G467" i="25"/>
  <c r="F467" i="25"/>
  <c r="E467" i="25"/>
  <c r="D467" i="25"/>
  <c r="I465" i="25"/>
  <c r="F464" i="25"/>
  <c r="H463" i="25"/>
  <c r="G463" i="25"/>
  <c r="F463" i="25"/>
  <c r="D463" i="25"/>
  <c r="E463" i="25" s="1"/>
  <c r="H462" i="25"/>
  <c r="G462" i="25"/>
  <c r="F462" i="25"/>
  <c r="D462" i="25"/>
  <c r="H461" i="25"/>
  <c r="G461" i="25"/>
  <c r="F461" i="25"/>
  <c r="D461" i="25"/>
  <c r="E461" i="25" s="1"/>
  <c r="H460" i="25"/>
  <c r="G460" i="25"/>
  <c r="F460" i="25"/>
  <c r="D460" i="25"/>
  <c r="I458" i="25"/>
  <c r="H456" i="25"/>
  <c r="G456" i="25"/>
  <c r="F456" i="25"/>
  <c r="D456" i="25"/>
  <c r="E456" i="25"/>
  <c r="H455" i="25"/>
  <c r="G455" i="25"/>
  <c r="F455" i="25"/>
  <c r="D455" i="25"/>
  <c r="E455" i="25" s="1"/>
  <c r="H454" i="25"/>
  <c r="G454" i="25"/>
  <c r="F454" i="25"/>
  <c r="D454" i="25"/>
  <c r="H453" i="25"/>
  <c r="G453" i="25"/>
  <c r="F453" i="25"/>
  <c r="E453" i="25"/>
  <c r="D453" i="25"/>
  <c r="I451" i="25"/>
  <c r="I448" i="25"/>
  <c r="H447" i="25"/>
  <c r="H446" i="25" s="1"/>
  <c r="G447" i="25"/>
  <c r="G446" i="25" s="1"/>
  <c r="F447" i="25"/>
  <c r="D447" i="25"/>
  <c r="F446" i="25"/>
  <c r="D446" i="25"/>
  <c r="I443" i="25"/>
  <c r="I442" i="25"/>
  <c r="I440" i="25"/>
  <c r="E439" i="25"/>
  <c r="I439" i="25" s="1"/>
  <c r="I438" i="25"/>
  <c r="E437" i="25"/>
  <c r="E436" i="25" s="1"/>
  <c r="H436" i="25"/>
  <c r="G436" i="25"/>
  <c r="F436" i="25"/>
  <c r="D436" i="25"/>
  <c r="I435" i="25"/>
  <c r="E434" i="25"/>
  <c r="I434" i="25" s="1"/>
  <c r="E433" i="25"/>
  <c r="I433" i="25" s="1"/>
  <c r="E432" i="25"/>
  <c r="E431" i="25"/>
  <c r="I431" i="25" s="1"/>
  <c r="H430" i="25"/>
  <c r="G430" i="25"/>
  <c r="F430" i="25"/>
  <c r="D430" i="25"/>
  <c r="I429" i="25"/>
  <c r="H428" i="25"/>
  <c r="G428" i="25"/>
  <c r="F428" i="25"/>
  <c r="D428" i="25"/>
  <c r="E427" i="25"/>
  <c r="I427" i="25" s="1"/>
  <c r="E426" i="25"/>
  <c r="I426" i="25" s="1"/>
  <c r="E425" i="25"/>
  <c r="I425" i="25" s="1"/>
  <c r="I424" i="25"/>
  <c r="E424" i="25"/>
  <c r="H423" i="25"/>
  <c r="G423" i="25"/>
  <c r="F423" i="25"/>
  <c r="D423" i="25"/>
  <c r="I422" i="25"/>
  <c r="H421" i="25"/>
  <c r="G421" i="25"/>
  <c r="F421" i="25"/>
  <c r="D421" i="25"/>
  <c r="E420" i="25"/>
  <c r="I420" i="25" s="1"/>
  <c r="E419" i="25"/>
  <c r="I419" i="25" s="1"/>
  <c r="E418" i="25"/>
  <c r="I418" i="25" s="1"/>
  <c r="E417" i="25"/>
  <c r="I417" i="25" s="1"/>
  <c r="H416" i="25"/>
  <c r="G416" i="25"/>
  <c r="F416" i="25"/>
  <c r="D416" i="25"/>
  <c r="I415" i="25"/>
  <c r="H414" i="25"/>
  <c r="G414" i="25"/>
  <c r="F414" i="25"/>
  <c r="D414" i="25"/>
  <c r="I412" i="25"/>
  <c r="E411" i="25"/>
  <c r="I411" i="25" s="1"/>
  <c r="H410" i="25"/>
  <c r="G410" i="25"/>
  <c r="F410" i="25"/>
  <c r="E410" i="25"/>
  <c r="D410" i="25"/>
  <c r="E408" i="25"/>
  <c r="I408" i="25" s="1"/>
  <c r="I407" i="25"/>
  <c r="E407" i="25"/>
  <c r="E406" i="25"/>
  <c r="H405" i="25"/>
  <c r="G405" i="25"/>
  <c r="F405" i="25"/>
  <c r="D405" i="25"/>
  <c r="E404" i="25"/>
  <c r="I404" i="25" s="1"/>
  <c r="E403" i="25"/>
  <c r="I403" i="25" s="1"/>
  <c r="E402" i="25"/>
  <c r="H401" i="25"/>
  <c r="G401" i="25"/>
  <c r="F401" i="25"/>
  <c r="D401" i="25"/>
  <c r="E400" i="25"/>
  <c r="I400" i="25" s="1"/>
  <c r="E399" i="25"/>
  <c r="I399" i="25" s="1"/>
  <c r="E398" i="25"/>
  <c r="I398" i="25" s="1"/>
  <c r="H397" i="25"/>
  <c r="G397" i="25"/>
  <c r="G396" i="25" s="1"/>
  <c r="F397" i="25"/>
  <c r="D397" i="25"/>
  <c r="E395" i="25"/>
  <c r="I395" i="25" s="1"/>
  <c r="E394" i="25"/>
  <c r="I394" i="25" s="1"/>
  <c r="E393" i="25"/>
  <c r="I393" i="25" s="1"/>
  <c r="H392" i="25"/>
  <c r="G392" i="25"/>
  <c r="F392" i="25"/>
  <c r="D392" i="25"/>
  <c r="E391" i="25"/>
  <c r="I391" i="25" s="1"/>
  <c r="E390" i="25"/>
  <c r="I387" i="25"/>
  <c r="I385" i="25"/>
  <c r="E384" i="25"/>
  <c r="I384" i="25" s="1"/>
  <c r="I383" i="25"/>
  <c r="E382" i="25"/>
  <c r="E381" i="25" s="1"/>
  <c r="H381" i="25"/>
  <c r="G381" i="25"/>
  <c r="F381" i="25"/>
  <c r="D381" i="25"/>
  <c r="I380" i="25"/>
  <c r="E379" i="25"/>
  <c r="I379" i="25" s="1"/>
  <c r="E378" i="25"/>
  <c r="I378" i="25" s="1"/>
  <c r="E377" i="25"/>
  <c r="I376" i="25"/>
  <c r="H375" i="25"/>
  <c r="G375" i="25"/>
  <c r="F375" i="25"/>
  <c r="D375" i="25"/>
  <c r="I374" i="25"/>
  <c r="H373" i="25"/>
  <c r="G373" i="25"/>
  <c r="F373" i="25"/>
  <c r="D373" i="25"/>
  <c r="E372" i="25"/>
  <c r="I372" i="25" s="1"/>
  <c r="E371" i="25"/>
  <c r="I371" i="25" s="1"/>
  <c r="E370" i="25"/>
  <c r="I370" i="25" s="1"/>
  <c r="I369" i="25"/>
  <c r="H368" i="25"/>
  <c r="G368" i="25"/>
  <c r="F368" i="25"/>
  <c r="D368" i="25"/>
  <c r="I367" i="25"/>
  <c r="H366" i="25"/>
  <c r="G366" i="25"/>
  <c r="F366" i="25"/>
  <c r="D366" i="25"/>
  <c r="J365" i="25"/>
  <c r="I365" i="25"/>
  <c r="D258" i="25"/>
  <c r="H364" i="25"/>
  <c r="H361" i="25" s="1"/>
  <c r="E364" i="25"/>
  <c r="J363" i="25"/>
  <c r="I363" i="25"/>
  <c r="D359" i="25"/>
  <c r="I361" i="25"/>
  <c r="G361" i="25"/>
  <c r="F361" i="25"/>
  <c r="D361" i="25"/>
  <c r="I360" i="25"/>
  <c r="H359" i="25"/>
  <c r="G359" i="25"/>
  <c r="F359" i="25"/>
  <c r="I357" i="25"/>
  <c r="E356" i="25"/>
  <c r="I356" i="25" s="1"/>
  <c r="H355" i="25"/>
  <c r="G355" i="25"/>
  <c r="F355" i="25"/>
  <c r="E355" i="25"/>
  <c r="D355" i="25"/>
  <c r="E353" i="25"/>
  <c r="I353" i="25" s="1"/>
  <c r="E352" i="25"/>
  <c r="I352" i="25" s="1"/>
  <c r="E351" i="25"/>
  <c r="I351" i="25" s="1"/>
  <c r="H350" i="25"/>
  <c r="G350" i="25"/>
  <c r="F350" i="25"/>
  <c r="D350" i="25"/>
  <c r="D341" i="25" s="1"/>
  <c r="E349" i="25"/>
  <c r="I349" i="25" s="1"/>
  <c r="E348" i="25"/>
  <c r="I348" i="25" s="1"/>
  <c r="E347" i="25"/>
  <c r="I347" i="25" s="1"/>
  <c r="H346" i="25"/>
  <c r="G346" i="25"/>
  <c r="F346" i="25"/>
  <c r="D346" i="25"/>
  <c r="E345" i="25"/>
  <c r="I345" i="25" s="1"/>
  <c r="E344" i="25"/>
  <c r="I344" i="25" s="1"/>
  <c r="E343" i="25"/>
  <c r="H342" i="25"/>
  <c r="G342" i="25"/>
  <c r="G341" i="25" s="1"/>
  <c r="F342" i="25"/>
  <c r="D342" i="25"/>
  <c r="J340" i="25"/>
  <c r="I340" i="25"/>
  <c r="E340" i="25"/>
  <c r="E339" i="25"/>
  <c r="I339" i="25" s="1"/>
  <c r="J338" i="25"/>
  <c r="I338" i="25"/>
  <c r="E338" i="25"/>
  <c r="I337" i="25"/>
  <c r="H337" i="25"/>
  <c r="G337" i="25"/>
  <c r="F337" i="25"/>
  <c r="D337" i="25"/>
  <c r="E336" i="25"/>
  <c r="I336" i="25" s="1"/>
  <c r="I331" i="25"/>
  <c r="E330" i="25"/>
  <c r="I330" i="25" s="1"/>
  <c r="I329" i="25"/>
  <c r="E328" i="25"/>
  <c r="I328" i="25" s="1"/>
  <c r="H327" i="25"/>
  <c r="G327" i="25"/>
  <c r="F327" i="25"/>
  <c r="E327" i="25"/>
  <c r="D327" i="25"/>
  <c r="I326" i="25"/>
  <c r="E325" i="25"/>
  <c r="E324" i="25"/>
  <c r="I324" i="25" s="1"/>
  <c r="E323" i="25"/>
  <c r="I323" i="25" s="1"/>
  <c r="I322" i="25"/>
  <c r="H321" i="25"/>
  <c r="G321" i="25"/>
  <c r="F321" i="25"/>
  <c r="D321" i="25"/>
  <c r="I320" i="25"/>
  <c r="H319" i="25"/>
  <c r="G319" i="25"/>
  <c r="F319" i="25"/>
  <c r="D319" i="25"/>
  <c r="E318" i="25"/>
  <c r="I318" i="25" s="1"/>
  <c r="E317" i="25"/>
  <c r="I317" i="25" s="1"/>
  <c r="E316" i="25"/>
  <c r="I315" i="25"/>
  <c r="H314" i="25"/>
  <c r="G314" i="25"/>
  <c r="F314" i="25"/>
  <c r="D314" i="25"/>
  <c r="I313" i="25"/>
  <c r="H312" i="25"/>
  <c r="G312" i="25"/>
  <c r="F312" i="25"/>
  <c r="D312" i="25"/>
  <c r="J311" i="25"/>
  <c r="F310" i="25"/>
  <c r="E310" i="25"/>
  <c r="K309" i="25"/>
  <c r="J309" i="25"/>
  <c r="F308" i="25"/>
  <c r="D308" i="25"/>
  <c r="D307" i="25" s="1"/>
  <c r="H307" i="25"/>
  <c r="G307" i="25"/>
  <c r="F307" i="25"/>
  <c r="I306" i="25"/>
  <c r="H305" i="25"/>
  <c r="G305" i="25"/>
  <c r="F305" i="25"/>
  <c r="D305" i="25"/>
  <c r="I303" i="25"/>
  <c r="E302" i="25"/>
  <c r="E301" i="25" s="1"/>
  <c r="H301" i="25"/>
  <c r="G301" i="25"/>
  <c r="F301" i="25"/>
  <c r="D301" i="25"/>
  <c r="E299" i="25"/>
  <c r="I299" i="25" s="1"/>
  <c r="E298" i="25"/>
  <c r="I298" i="25" s="1"/>
  <c r="E297" i="25"/>
  <c r="I297" i="25" s="1"/>
  <c r="H296" i="25"/>
  <c r="G296" i="25"/>
  <c r="F296" i="25"/>
  <c r="D296" i="25"/>
  <c r="E295" i="25"/>
  <c r="I295" i="25" s="1"/>
  <c r="E294" i="25"/>
  <c r="I294" i="25" s="1"/>
  <c r="E293" i="25"/>
  <c r="I293" i="25" s="1"/>
  <c r="H292" i="25"/>
  <c r="G292" i="25"/>
  <c r="F292" i="25"/>
  <c r="D292" i="25"/>
  <c r="E291" i="25"/>
  <c r="I291" i="25" s="1"/>
  <c r="E290" i="25"/>
  <c r="I290" i="25" s="1"/>
  <c r="E289" i="25"/>
  <c r="L288" i="25"/>
  <c r="H288" i="25"/>
  <c r="G288" i="25"/>
  <c r="F288" i="25"/>
  <c r="D288" i="25"/>
  <c r="J286" i="25"/>
  <c r="E286" i="25"/>
  <c r="I286" i="25" s="1"/>
  <c r="E285" i="25"/>
  <c r="I285" i="25" s="1"/>
  <c r="J284" i="25"/>
  <c r="E284" i="25"/>
  <c r="I284" i="25" s="1"/>
  <c r="H283" i="25"/>
  <c r="G283" i="25"/>
  <c r="F283" i="25"/>
  <c r="D283" i="25"/>
  <c r="E282" i="25"/>
  <c r="I282" i="25" s="1"/>
  <c r="F281" i="25"/>
  <c r="E281" i="25"/>
  <c r="I281" i="25" s="1"/>
  <c r="I278" i="25"/>
  <c r="H277" i="25"/>
  <c r="G277" i="25"/>
  <c r="F277" i="25"/>
  <c r="D277" i="25"/>
  <c r="I276" i="25"/>
  <c r="H275" i="25"/>
  <c r="H274" i="25" s="1"/>
  <c r="G275" i="25"/>
  <c r="G274" i="25" s="1"/>
  <c r="F275" i="25"/>
  <c r="F274" i="25" s="1"/>
  <c r="D275" i="25"/>
  <c r="D274" i="25" s="1"/>
  <c r="I273" i="25"/>
  <c r="H272" i="25"/>
  <c r="G272" i="25"/>
  <c r="F272" i="25"/>
  <c r="D272" i="25"/>
  <c r="H271" i="25"/>
  <c r="G271" i="25"/>
  <c r="F271" i="25"/>
  <c r="D271" i="25"/>
  <c r="H270" i="25"/>
  <c r="G270" i="25"/>
  <c r="G268" i="25" s="1"/>
  <c r="F270" i="25"/>
  <c r="D270" i="25"/>
  <c r="E270" i="25"/>
  <c r="H269" i="25"/>
  <c r="G269" i="25"/>
  <c r="F269" i="25"/>
  <c r="D269" i="25"/>
  <c r="I267" i="25"/>
  <c r="H265" i="25"/>
  <c r="G265" i="25"/>
  <c r="F265" i="25"/>
  <c r="D265" i="25"/>
  <c r="H264" i="25"/>
  <c r="G264" i="25"/>
  <c r="F264" i="25"/>
  <c r="D264" i="25"/>
  <c r="E264" i="25" s="1"/>
  <c r="I264" i="25" s="1"/>
  <c r="H263" i="25"/>
  <c r="G263" i="25"/>
  <c r="F263" i="25"/>
  <c r="D263" i="25"/>
  <c r="E263" i="25" s="1"/>
  <c r="H262" i="25"/>
  <c r="G262" i="25"/>
  <c r="F262" i="25"/>
  <c r="E262" i="25"/>
  <c r="D262" i="25"/>
  <c r="I260" i="25"/>
  <c r="H259" i="25"/>
  <c r="D259" i="25"/>
  <c r="H258" i="25"/>
  <c r="G258" i="25"/>
  <c r="F258" i="25"/>
  <c r="F46" i="25" s="1"/>
  <c r="H257" i="25"/>
  <c r="G257" i="25"/>
  <c r="D257" i="25"/>
  <c r="E257" i="25" s="1"/>
  <c r="H256" i="25"/>
  <c r="G256" i="25"/>
  <c r="F256" i="25"/>
  <c r="D256" i="25"/>
  <c r="H255" i="25"/>
  <c r="G255" i="25"/>
  <c r="F255" i="25"/>
  <c r="I253" i="25"/>
  <c r="G252" i="25"/>
  <c r="I250" i="25"/>
  <c r="H249" i="25"/>
  <c r="G249" i="25"/>
  <c r="G248" i="25" s="1"/>
  <c r="F249" i="25"/>
  <c r="F248" i="25" s="1"/>
  <c r="D249" i="25"/>
  <c r="H248" i="25"/>
  <c r="D248" i="25"/>
  <c r="I245" i="25"/>
  <c r="I243" i="25"/>
  <c r="E242" i="25"/>
  <c r="I242" i="25" s="1"/>
  <c r="I241" i="25"/>
  <c r="E240" i="25"/>
  <c r="E239" i="25" s="1"/>
  <c r="H239" i="25"/>
  <c r="G239" i="25"/>
  <c r="F239" i="25"/>
  <c r="D239" i="25"/>
  <c r="I238" i="25"/>
  <c r="E237" i="25"/>
  <c r="I237" i="25" s="1"/>
  <c r="E236" i="25"/>
  <c r="I236" i="25" s="1"/>
  <c r="E235" i="25"/>
  <c r="I234" i="25"/>
  <c r="H233" i="25"/>
  <c r="G233" i="25"/>
  <c r="F233" i="25"/>
  <c r="D233" i="25"/>
  <c r="I232" i="25"/>
  <c r="H231" i="25"/>
  <c r="G231" i="25"/>
  <c r="G216" i="25" s="1"/>
  <c r="F231" i="25"/>
  <c r="D231" i="25"/>
  <c r="E230" i="25"/>
  <c r="I230" i="25" s="1"/>
  <c r="E229" i="25"/>
  <c r="I229" i="25" s="1"/>
  <c r="E228" i="25"/>
  <c r="E227" i="25"/>
  <c r="I227" i="25" s="1"/>
  <c r="H226" i="25"/>
  <c r="G226" i="25"/>
  <c r="F226" i="25"/>
  <c r="D226" i="25"/>
  <c r="I225" i="25"/>
  <c r="H224" i="25"/>
  <c r="G224" i="25"/>
  <c r="F224" i="25"/>
  <c r="D224" i="25"/>
  <c r="J223" i="25"/>
  <c r="E222" i="25"/>
  <c r="I222" i="25" s="1"/>
  <c r="J221" i="25"/>
  <c r="E221" i="25"/>
  <c r="E220" i="25"/>
  <c r="I220" i="25" s="1"/>
  <c r="H219" i="25"/>
  <c r="G219" i="25"/>
  <c r="F219" i="25"/>
  <c r="D219" i="25"/>
  <c r="I218" i="25"/>
  <c r="H217" i="25"/>
  <c r="G217" i="25"/>
  <c r="F217" i="25"/>
  <c r="F216" i="25" s="1"/>
  <c r="D217" i="25"/>
  <c r="I215" i="25"/>
  <c r="E214" i="25"/>
  <c r="H213" i="25"/>
  <c r="G213" i="25"/>
  <c r="F213" i="25"/>
  <c r="D213" i="25"/>
  <c r="E211" i="25"/>
  <c r="I211" i="25" s="1"/>
  <c r="E210" i="25"/>
  <c r="I210" i="25" s="1"/>
  <c r="E209" i="25"/>
  <c r="I209" i="25" s="1"/>
  <c r="H208" i="25"/>
  <c r="G208" i="25"/>
  <c r="F208" i="25"/>
  <c r="D208" i="25"/>
  <c r="E207" i="25"/>
  <c r="I207" i="25" s="1"/>
  <c r="E206" i="25"/>
  <c r="E205" i="25"/>
  <c r="I205" i="25" s="1"/>
  <c r="H204" i="25"/>
  <c r="G204" i="25"/>
  <c r="F204" i="25"/>
  <c r="D204" i="25"/>
  <c r="E202" i="25"/>
  <c r="I202" i="25" s="1"/>
  <c r="H200" i="25"/>
  <c r="G200" i="25"/>
  <c r="F200" i="25"/>
  <c r="D200" i="25"/>
  <c r="G199" i="25"/>
  <c r="G192" i="25" s="1"/>
  <c r="G191" i="25" s="1"/>
  <c r="J198" i="25"/>
  <c r="E198" i="25"/>
  <c r="I198" i="25" s="1"/>
  <c r="E197" i="25"/>
  <c r="I197" i="25" s="1"/>
  <c r="J196" i="25"/>
  <c r="E196" i="25"/>
  <c r="I196" i="25" s="1"/>
  <c r="H195" i="25"/>
  <c r="G195" i="25"/>
  <c r="F195" i="25"/>
  <c r="D195" i="25"/>
  <c r="E194" i="25"/>
  <c r="I194" i="25" s="1"/>
  <c r="E193" i="25"/>
  <c r="I193" i="25" s="1"/>
  <c r="I190" i="25"/>
  <c r="H189" i="25"/>
  <c r="G189" i="25"/>
  <c r="F189" i="25"/>
  <c r="D189" i="25"/>
  <c r="E189" i="25" s="1"/>
  <c r="I189" i="25" s="1"/>
  <c r="I188" i="25"/>
  <c r="H187" i="25"/>
  <c r="H186" i="25" s="1"/>
  <c r="G187" i="25"/>
  <c r="F187" i="25"/>
  <c r="F186" i="25" s="1"/>
  <c r="D187" i="25"/>
  <c r="E187" i="25" s="1"/>
  <c r="E186" i="25" s="1"/>
  <c r="G186" i="25"/>
  <c r="I185" i="25"/>
  <c r="H184" i="25"/>
  <c r="G184" i="25"/>
  <c r="F184" i="25"/>
  <c r="D184" i="25"/>
  <c r="E184" i="25"/>
  <c r="H183" i="25"/>
  <c r="G183" i="25"/>
  <c r="F183" i="25"/>
  <c r="D183" i="25"/>
  <c r="H182" i="25"/>
  <c r="G182" i="25"/>
  <c r="F182" i="25"/>
  <c r="D182" i="25"/>
  <c r="H181" i="25"/>
  <c r="G181" i="25"/>
  <c r="F181" i="25"/>
  <c r="E181" i="25"/>
  <c r="D181" i="25"/>
  <c r="G180" i="25"/>
  <c r="I179" i="25"/>
  <c r="H177" i="25"/>
  <c r="G177" i="25"/>
  <c r="F177" i="25"/>
  <c r="D177" i="25"/>
  <c r="H176" i="25"/>
  <c r="G176" i="25"/>
  <c r="F176" i="25"/>
  <c r="D176" i="25"/>
  <c r="H175" i="25"/>
  <c r="G175" i="25"/>
  <c r="F175" i="25"/>
  <c r="D175" i="25"/>
  <c r="H174" i="25"/>
  <c r="G174" i="25"/>
  <c r="F174" i="25"/>
  <c r="E174" i="25"/>
  <c r="D174" i="25"/>
  <c r="I172" i="25"/>
  <c r="H170" i="25"/>
  <c r="G170" i="25"/>
  <c r="F170" i="25"/>
  <c r="D170" i="25"/>
  <c r="H169" i="25"/>
  <c r="G169" i="25"/>
  <c r="F169" i="25"/>
  <c r="D169" i="25"/>
  <c r="E169" i="25"/>
  <c r="I169" i="25" s="1"/>
  <c r="H168" i="25"/>
  <c r="G168" i="25"/>
  <c r="F168" i="25"/>
  <c r="F166" i="25" s="1"/>
  <c r="D168" i="25"/>
  <c r="D44" i="25" s="1"/>
  <c r="H167" i="25"/>
  <c r="G167" i="25"/>
  <c r="F167" i="25"/>
  <c r="E167" i="25"/>
  <c r="D167" i="25"/>
  <c r="I165" i="25"/>
  <c r="I162" i="25"/>
  <c r="H161" i="25"/>
  <c r="H160" i="25" s="1"/>
  <c r="G161" i="25"/>
  <c r="G160" i="25" s="1"/>
  <c r="F161" i="25"/>
  <c r="F160" i="25" s="1"/>
  <c r="D161" i="25"/>
  <c r="D160" i="25" s="1"/>
  <c r="I157" i="25"/>
  <c r="I155" i="25"/>
  <c r="E154" i="25"/>
  <c r="I154" i="25" s="1"/>
  <c r="I153" i="25"/>
  <c r="E152" i="25"/>
  <c r="I152" i="25" s="1"/>
  <c r="H151" i="25"/>
  <c r="G151" i="25"/>
  <c r="F151" i="25"/>
  <c r="D151" i="25"/>
  <c r="I150" i="25"/>
  <c r="E149" i="25"/>
  <c r="E148" i="25"/>
  <c r="I148" i="25" s="1"/>
  <c r="E147" i="25"/>
  <c r="I146" i="25"/>
  <c r="H145" i="25"/>
  <c r="G145" i="25"/>
  <c r="F145" i="25"/>
  <c r="D145" i="25"/>
  <c r="I144" i="25"/>
  <c r="H143" i="25"/>
  <c r="G143" i="25"/>
  <c r="F143" i="25"/>
  <c r="D143" i="25"/>
  <c r="E142" i="25"/>
  <c r="I142" i="25" s="1"/>
  <c r="E141" i="25"/>
  <c r="I141" i="25" s="1"/>
  <c r="E140" i="25"/>
  <c r="I140" i="25" s="1"/>
  <c r="E139" i="25"/>
  <c r="H138" i="25"/>
  <c r="G138" i="25"/>
  <c r="F138" i="25"/>
  <c r="D138" i="25"/>
  <c r="I137" i="25"/>
  <c r="H136" i="25"/>
  <c r="G136" i="25"/>
  <c r="F136" i="25"/>
  <c r="F128" i="25" s="1"/>
  <c r="D136" i="25"/>
  <c r="J135" i="25"/>
  <c r="I135" i="25"/>
  <c r="E135" i="25"/>
  <c r="I134" i="25"/>
  <c r="E134" i="25"/>
  <c r="L133" i="25"/>
  <c r="J133" i="25"/>
  <c r="I133" i="25"/>
  <c r="E133" i="25"/>
  <c r="E80" i="25" s="1"/>
  <c r="I132" i="25"/>
  <c r="E132" i="25"/>
  <c r="E79" i="25" s="1"/>
  <c r="I131" i="25"/>
  <c r="H131" i="25"/>
  <c r="G131" i="25"/>
  <c r="F131" i="25"/>
  <c r="D131" i="25"/>
  <c r="I130" i="25"/>
  <c r="I129" i="25"/>
  <c r="H129" i="25"/>
  <c r="G129" i="25"/>
  <c r="F129" i="25"/>
  <c r="D129" i="25"/>
  <c r="I128" i="25"/>
  <c r="I127" i="25"/>
  <c r="E126" i="25"/>
  <c r="H125" i="25"/>
  <c r="G125" i="25"/>
  <c r="F125" i="25"/>
  <c r="D125" i="25"/>
  <c r="I124" i="25"/>
  <c r="E123" i="25"/>
  <c r="I123" i="25" s="1"/>
  <c r="I122" i="25"/>
  <c r="E122" i="25"/>
  <c r="E121" i="25"/>
  <c r="I121" i="25" s="1"/>
  <c r="H120" i="25"/>
  <c r="G120" i="25"/>
  <c r="F120" i="25"/>
  <c r="D120" i="25"/>
  <c r="E119" i="25"/>
  <c r="I119" i="25" s="1"/>
  <c r="E118" i="25"/>
  <c r="I118" i="25" s="1"/>
  <c r="E117" i="25"/>
  <c r="I117" i="25" s="1"/>
  <c r="H116" i="25"/>
  <c r="G116" i="25"/>
  <c r="F116" i="25"/>
  <c r="D116" i="25"/>
  <c r="E115" i="25"/>
  <c r="I115" i="25" s="1"/>
  <c r="E114" i="25"/>
  <c r="I114" i="25" s="1"/>
  <c r="E113" i="25"/>
  <c r="H112" i="25"/>
  <c r="G112" i="25"/>
  <c r="F112" i="25"/>
  <c r="F111" i="25" s="1"/>
  <c r="F104" i="25" s="1"/>
  <c r="F103" i="25" s="1"/>
  <c r="D112" i="25"/>
  <c r="J110" i="25"/>
  <c r="I110" i="25"/>
  <c r="E110" i="25"/>
  <c r="E109" i="25"/>
  <c r="I109" i="25" s="1"/>
  <c r="J108" i="25"/>
  <c r="I108" i="25"/>
  <c r="E108" i="25"/>
  <c r="I107" i="25"/>
  <c r="H107" i="25"/>
  <c r="G107" i="25"/>
  <c r="F107" i="25"/>
  <c r="D107" i="25"/>
  <c r="E106" i="25"/>
  <c r="I106" i="25" s="1"/>
  <c r="I105" i="25"/>
  <c r="E105" i="25"/>
  <c r="I102" i="25"/>
  <c r="H101" i="25"/>
  <c r="G101" i="25"/>
  <c r="G65" i="25" s="1"/>
  <c r="F101" i="25"/>
  <c r="D101" i="25"/>
  <c r="I100" i="25"/>
  <c r="H99" i="25"/>
  <c r="G99" i="25"/>
  <c r="F99" i="25"/>
  <c r="F98" i="25" s="1"/>
  <c r="D99" i="25"/>
  <c r="G98" i="25"/>
  <c r="I97" i="25"/>
  <c r="H96" i="25"/>
  <c r="G96" i="25"/>
  <c r="F96" i="25"/>
  <c r="D96" i="25"/>
  <c r="H95" i="25"/>
  <c r="G95" i="25"/>
  <c r="F95" i="25"/>
  <c r="D95" i="25"/>
  <c r="E95" i="25"/>
  <c r="H94" i="25"/>
  <c r="H90" i="25" s="1"/>
  <c r="G94" i="25"/>
  <c r="F94" i="25"/>
  <c r="D94" i="25"/>
  <c r="E94" i="25"/>
  <c r="H93" i="25"/>
  <c r="G93" i="25"/>
  <c r="F93" i="25"/>
  <c r="E93" i="25"/>
  <c r="D93" i="25"/>
  <c r="I91" i="25"/>
  <c r="H89" i="25"/>
  <c r="G89" i="25"/>
  <c r="G53" i="25" s="1"/>
  <c r="F89" i="25"/>
  <c r="D89" i="25"/>
  <c r="H88" i="25"/>
  <c r="H52" i="25" s="1"/>
  <c r="G88" i="25"/>
  <c r="F88" i="25"/>
  <c r="D88" i="25"/>
  <c r="E88" i="25"/>
  <c r="H87" i="25"/>
  <c r="G87" i="25"/>
  <c r="F87" i="25"/>
  <c r="D87" i="25"/>
  <c r="H86" i="25"/>
  <c r="G86" i="25"/>
  <c r="F86" i="25"/>
  <c r="D86" i="25"/>
  <c r="I84" i="25"/>
  <c r="H82" i="25"/>
  <c r="G82" i="25"/>
  <c r="F82" i="25"/>
  <c r="D82" i="25"/>
  <c r="H81" i="25"/>
  <c r="H78" i="25" s="1"/>
  <c r="G81" i="25"/>
  <c r="F81" i="25"/>
  <c r="D81" i="25"/>
  <c r="E81" i="25" s="1"/>
  <c r="H80" i="25"/>
  <c r="G80" i="25"/>
  <c r="F80" i="25"/>
  <c r="F76" i="25" s="1"/>
  <c r="D80" i="25"/>
  <c r="H79" i="25"/>
  <c r="G79" i="25"/>
  <c r="F79" i="25"/>
  <c r="D79" i="25"/>
  <c r="G76" i="25"/>
  <c r="H73" i="25"/>
  <c r="G73" i="25"/>
  <c r="F73" i="25"/>
  <c r="F72" i="25" s="1"/>
  <c r="D73" i="25"/>
  <c r="E73" i="25" s="1"/>
  <c r="E72" i="25" s="1"/>
  <c r="H72" i="25"/>
  <c r="G72" i="25"/>
  <c r="I69" i="25"/>
  <c r="I68" i="25"/>
  <c r="I66" i="25"/>
  <c r="I64" i="25"/>
  <c r="I61" i="25"/>
  <c r="I55" i="25"/>
  <c r="F50" i="25"/>
  <c r="I48" i="25"/>
  <c r="I41" i="25"/>
  <c r="I38" i="25"/>
  <c r="I34" i="25"/>
  <c r="H33" i="25"/>
  <c r="H30" i="25" s="1"/>
  <c r="G33" i="25"/>
  <c r="F33" i="25"/>
  <c r="D33" i="25"/>
  <c r="E33" i="25"/>
  <c r="H32" i="25"/>
  <c r="G32" i="25"/>
  <c r="F32" i="25"/>
  <c r="D32" i="25"/>
  <c r="H31" i="25"/>
  <c r="G31" i="25"/>
  <c r="F31" i="25"/>
  <c r="D31" i="25"/>
  <c r="H29" i="25"/>
  <c r="G29" i="25"/>
  <c r="F29" i="25"/>
  <c r="D29" i="25"/>
  <c r="H28" i="25"/>
  <c r="G28" i="25"/>
  <c r="F28" i="25"/>
  <c r="D28" i="25"/>
  <c r="H27" i="25"/>
  <c r="H26" i="25" s="1"/>
  <c r="G27" i="25"/>
  <c r="F27" i="25"/>
  <c r="D27" i="25"/>
  <c r="E27" i="25" s="1"/>
  <c r="H25" i="25"/>
  <c r="G25" i="25"/>
  <c r="F25" i="25"/>
  <c r="D25" i="25"/>
  <c r="H24" i="25"/>
  <c r="G24" i="25"/>
  <c r="F24" i="25"/>
  <c r="D24" i="25"/>
  <c r="E24" i="25" s="1"/>
  <c r="H23" i="25"/>
  <c r="G23" i="25"/>
  <c r="F23" i="25"/>
  <c r="D23" i="25"/>
  <c r="D22" i="25" s="1"/>
  <c r="H20" i="25"/>
  <c r="G20" i="25"/>
  <c r="F20" i="25"/>
  <c r="D20" i="25"/>
  <c r="H19" i="25"/>
  <c r="G19" i="25"/>
  <c r="F19" i="25"/>
  <c r="D19" i="25"/>
  <c r="H18" i="25"/>
  <c r="G18" i="25"/>
  <c r="F18" i="25"/>
  <c r="D18" i="25"/>
  <c r="E18" i="25" s="1"/>
  <c r="H16" i="25"/>
  <c r="G16" i="25"/>
  <c r="F16" i="25"/>
  <c r="D16" i="25"/>
  <c r="H15" i="25"/>
  <c r="G15" i="25"/>
  <c r="F15" i="25"/>
  <c r="I13" i="25"/>
  <c r="H3" i="25"/>
  <c r="H2" i="25"/>
  <c r="F20" i="24"/>
  <c r="D335" i="24"/>
  <c r="D359" i="24"/>
  <c r="E362" i="24"/>
  <c r="D362" i="24"/>
  <c r="D363" i="24"/>
  <c r="D365" i="24"/>
  <c r="I365" i="24"/>
  <c r="I361" i="24"/>
  <c r="I363" i="24"/>
  <c r="I337" i="24"/>
  <c r="I340" i="24"/>
  <c r="I338" i="24"/>
  <c r="I135" i="24"/>
  <c r="I134" i="24"/>
  <c r="I133" i="24"/>
  <c r="I132" i="24"/>
  <c r="I129" i="24"/>
  <c r="I128" i="24"/>
  <c r="I124" i="24"/>
  <c r="I110" i="24"/>
  <c r="I108" i="24"/>
  <c r="I107" i="24"/>
  <c r="I131" i="24"/>
  <c r="I105" i="24"/>
  <c r="D1132" i="24"/>
  <c r="D1131" i="24"/>
  <c r="D1127" i="24"/>
  <c r="D1126" i="24"/>
  <c r="I1121" i="24"/>
  <c r="E1120" i="24"/>
  <c r="I1120" i="24" s="1"/>
  <c r="I1119" i="24"/>
  <c r="E1118" i="24"/>
  <c r="I1118" i="24" s="1"/>
  <c r="H1117" i="24"/>
  <c r="G1117" i="24"/>
  <c r="F1117" i="24"/>
  <c r="D1117" i="24"/>
  <c r="C1117" i="24"/>
  <c r="I1116" i="24"/>
  <c r="E1115" i="24"/>
  <c r="I1115" i="24" s="1"/>
  <c r="E1114" i="24"/>
  <c r="I1114" i="24" s="1"/>
  <c r="E1113" i="24"/>
  <c r="E1112" i="24"/>
  <c r="I1112" i="24" s="1"/>
  <c r="H1111" i="24"/>
  <c r="G1111" i="24"/>
  <c r="F1111" i="24"/>
  <c r="D1111" i="24"/>
  <c r="C1111" i="24"/>
  <c r="I1110" i="24"/>
  <c r="H1109" i="24"/>
  <c r="G1109" i="24"/>
  <c r="F1109" i="24"/>
  <c r="D1109" i="24"/>
  <c r="C1109" i="24"/>
  <c r="E1108" i="24"/>
  <c r="I1108" i="24" s="1"/>
  <c r="E1107" i="24"/>
  <c r="E1106" i="24"/>
  <c r="I1106" i="24" s="1"/>
  <c r="E1105" i="24"/>
  <c r="I1105" i="24" s="1"/>
  <c r="H1104" i="24"/>
  <c r="G1104" i="24"/>
  <c r="F1104" i="24"/>
  <c r="D1104" i="24"/>
  <c r="C1104" i="24"/>
  <c r="I1103" i="24"/>
  <c r="H1102" i="24"/>
  <c r="G1102" i="24"/>
  <c r="F1102" i="24"/>
  <c r="D1102" i="24"/>
  <c r="C1102" i="24"/>
  <c r="E1101" i="24"/>
  <c r="I1101" i="24" s="1"/>
  <c r="E1100" i="24"/>
  <c r="E1099" i="24"/>
  <c r="I1099" i="24" s="1"/>
  <c r="E1098" i="24"/>
  <c r="I1098" i="24" s="1"/>
  <c r="H1097" i="24"/>
  <c r="G1097" i="24"/>
  <c r="F1097" i="24"/>
  <c r="D1097" i="24"/>
  <c r="C1097" i="24"/>
  <c r="I1096" i="24"/>
  <c r="H1095" i="24"/>
  <c r="G1095" i="24"/>
  <c r="F1095" i="24"/>
  <c r="D1095" i="24"/>
  <c r="C1095" i="24"/>
  <c r="I1093" i="24"/>
  <c r="E1092" i="24"/>
  <c r="E1091" i="24" s="1"/>
  <c r="H1091" i="24"/>
  <c r="G1091" i="24"/>
  <c r="F1091" i="24"/>
  <c r="D1091" i="24"/>
  <c r="C1091" i="24"/>
  <c r="E1089" i="24"/>
  <c r="I1089" i="24" s="1"/>
  <c r="E1088" i="24"/>
  <c r="I1088" i="24" s="1"/>
  <c r="E1087" i="24"/>
  <c r="H1086" i="24"/>
  <c r="G1086" i="24"/>
  <c r="F1086" i="24"/>
  <c r="D1086" i="24"/>
  <c r="C1086" i="24"/>
  <c r="E1085" i="24"/>
  <c r="I1085" i="24" s="1"/>
  <c r="E1084" i="24"/>
  <c r="I1084" i="24" s="1"/>
  <c r="E1083" i="24"/>
  <c r="H1082" i="24"/>
  <c r="G1082" i="24"/>
  <c r="F1082" i="24"/>
  <c r="D1082" i="24"/>
  <c r="C1082" i="24"/>
  <c r="E1081" i="24"/>
  <c r="I1081" i="24" s="1"/>
  <c r="E1080" i="24"/>
  <c r="E1079" i="24"/>
  <c r="I1079" i="24" s="1"/>
  <c r="H1078" i="24"/>
  <c r="H1077" i="24" s="1"/>
  <c r="G1078" i="24"/>
  <c r="F1078" i="24"/>
  <c r="D1078" i="24"/>
  <c r="C1078" i="24"/>
  <c r="C1077" i="24" s="1"/>
  <c r="E1076" i="24"/>
  <c r="I1076" i="24" s="1"/>
  <c r="E1075" i="24"/>
  <c r="I1075" i="24" s="1"/>
  <c r="E1074" i="24"/>
  <c r="I1074" i="24" s="1"/>
  <c r="H1073" i="24"/>
  <c r="G1073" i="24"/>
  <c r="F1073" i="24"/>
  <c r="D1073" i="24"/>
  <c r="C1073" i="24"/>
  <c r="E1072" i="24"/>
  <c r="E1071" i="24"/>
  <c r="I1071" i="24" s="1"/>
  <c r="I1068" i="24"/>
  <c r="I1066" i="24"/>
  <c r="E1065" i="24"/>
  <c r="I1065" i="24" s="1"/>
  <c r="I1064" i="24"/>
  <c r="E1063" i="24"/>
  <c r="I1063" i="24" s="1"/>
  <c r="H1062" i="24"/>
  <c r="G1062" i="24"/>
  <c r="F1062" i="24"/>
  <c r="D1062" i="24"/>
  <c r="C1062" i="24"/>
  <c r="I1061" i="24"/>
  <c r="E1060" i="24"/>
  <c r="I1060" i="24" s="1"/>
  <c r="E1059" i="24"/>
  <c r="I1059" i="24" s="1"/>
  <c r="E1058" i="24"/>
  <c r="E1057" i="24"/>
  <c r="I1057" i="24" s="1"/>
  <c r="H1056" i="24"/>
  <c r="G1056" i="24"/>
  <c r="F1056" i="24"/>
  <c r="D1056" i="24"/>
  <c r="C1056" i="24"/>
  <c r="I1055" i="24"/>
  <c r="H1054" i="24"/>
  <c r="G1054" i="24"/>
  <c r="F1054" i="24"/>
  <c r="D1054" i="24"/>
  <c r="C1054" i="24"/>
  <c r="E1053" i="24"/>
  <c r="I1053" i="24" s="1"/>
  <c r="E1052" i="24"/>
  <c r="I1052" i="24" s="1"/>
  <c r="E1051" i="24"/>
  <c r="I1051" i="24" s="1"/>
  <c r="E1050" i="24"/>
  <c r="H1049" i="24"/>
  <c r="G1049" i="24"/>
  <c r="F1049" i="24"/>
  <c r="D1049" i="24"/>
  <c r="C1049" i="24"/>
  <c r="I1048" i="24"/>
  <c r="H1047" i="24"/>
  <c r="G1047" i="24"/>
  <c r="F1047" i="24"/>
  <c r="D1047" i="24"/>
  <c r="C1047" i="24"/>
  <c r="E1046" i="24"/>
  <c r="I1046" i="24" s="1"/>
  <c r="E1045" i="24"/>
  <c r="E1044" i="24"/>
  <c r="I1044" i="24" s="1"/>
  <c r="E1043" i="24"/>
  <c r="I1043" i="24" s="1"/>
  <c r="H1042" i="24"/>
  <c r="G1042" i="24"/>
  <c r="F1042" i="24"/>
  <c r="D1042" i="24"/>
  <c r="C1042" i="24"/>
  <c r="I1041" i="24"/>
  <c r="H1040" i="24"/>
  <c r="G1040" i="24"/>
  <c r="F1040" i="24"/>
  <c r="D1040" i="24"/>
  <c r="C1040" i="24"/>
  <c r="I1038" i="24"/>
  <c r="E1037" i="24"/>
  <c r="H1036" i="24"/>
  <c r="G1036" i="24"/>
  <c r="F1036" i="24"/>
  <c r="D1036" i="24"/>
  <c r="C1036" i="24"/>
  <c r="E1034" i="24"/>
  <c r="I1034" i="24" s="1"/>
  <c r="E1033" i="24"/>
  <c r="I1033" i="24" s="1"/>
  <c r="E1032" i="24"/>
  <c r="H1031" i="24"/>
  <c r="G1031" i="24"/>
  <c r="F1031" i="24"/>
  <c r="D1031" i="24"/>
  <c r="C1031" i="24"/>
  <c r="E1030" i="24"/>
  <c r="I1030" i="24" s="1"/>
  <c r="E1029" i="24"/>
  <c r="I1029" i="24" s="1"/>
  <c r="E1028" i="24"/>
  <c r="I1028" i="24" s="1"/>
  <c r="H1027" i="24"/>
  <c r="G1027" i="24"/>
  <c r="F1027" i="24"/>
  <c r="D1027" i="24"/>
  <c r="C1027" i="24"/>
  <c r="E1026" i="24"/>
  <c r="I1026" i="24" s="1"/>
  <c r="E1025" i="24"/>
  <c r="E1024" i="24"/>
  <c r="I1024" i="24" s="1"/>
  <c r="H1023" i="24"/>
  <c r="H1022" i="24" s="1"/>
  <c r="G1023" i="24"/>
  <c r="F1023" i="24"/>
  <c r="D1023" i="24"/>
  <c r="C1023" i="24"/>
  <c r="E1021" i="24"/>
  <c r="I1021" i="24" s="1"/>
  <c r="E1020" i="24"/>
  <c r="I1020" i="24" s="1"/>
  <c r="E1019" i="24"/>
  <c r="I1019" i="24" s="1"/>
  <c r="H1018" i="24"/>
  <c r="G1018" i="24"/>
  <c r="F1018" i="24"/>
  <c r="D1018" i="24"/>
  <c r="C1018" i="24"/>
  <c r="E1017" i="24"/>
  <c r="E1016" i="24"/>
  <c r="I1016" i="24" s="1"/>
  <c r="I1012" i="24"/>
  <c r="E1011" i="24"/>
  <c r="I1011" i="24" s="1"/>
  <c r="I1010" i="24"/>
  <c r="E1009" i="24"/>
  <c r="E1008" i="24" s="1"/>
  <c r="H1008" i="24"/>
  <c r="G1008" i="24"/>
  <c r="F1008" i="24"/>
  <c r="D1008" i="24"/>
  <c r="C1008" i="24"/>
  <c r="I1007" i="24"/>
  <c r="E1006" i="24"/>
  <c r="I1006" i="24" s="1"/>
  <c r="E1005" i="24"/>
  <c r="I1005" i="24" s="1"/>
  <c r="E1004" i="24"/>
  <c r="I1004" i="24" s="1"/>
  <c r="E1003" i="24"/>
  <c r="H1002" i="24"/>
  <c r="G1002" i="24"/>
  <c r="F1002" i="24"/>
  <c r="D1002" i="24"/>
  <c r="C1002" i="24"/>
  <c r="I1001" i="24"/>
  <c r="H1000" i="24"/>
  <c r="G1000" i="24"/>
  <c r="F1000" i="24"/>
  <c r="D1000" i="24"/>
  <c r="C1000" i="24"/>
  <c r="E999" i="24"/>
  <c r="E998" i="24"/>
  <c r="I998" i="24" s="1"/>
  <c r="E997" i="24"/>
  <c r="I997" i="24" s="1"/>
  <c r="E996" i="24"/>
  <c r="I996" i="24" s="1"/>
  <c r="H995" i="24"/>
  <c r="G995" i="24"/>
  <c r="F995" i="24"/>
  <c r="D995" i="24"/>
  <c r="C995" i="24"/>
  <c r="I994" i="24"/>
  <c r="H993" i="24"/>
  <c r="G993" i="24"/>
  <c r="F993" i="24"/>
  <c r="D993" i="24"/>
  <c r="C993" i="24"/>
  <c r="E992" i="24"/>
  <c r="I992" i="24" s="1"/>
  <c r="E991" i="24"/>
  <c r="I991" i="24" s="1"/>
  <c r="E990" i="24"/>
  <c r="E989" i="24"/>
  <c r="I989" i="24" s="1"/>
  <c r="H988" i="24"/>
  <c r="G988" i="24"/>
  <c r="F988" i="24"/>
  <c r="D988" i="24"/>
  <c r="C988" i="24"/>
  <c r="I987" i="24"/>
  <c r="H986" i="24"/>
  <c r="G986" i="24"/>
  <c r="F986" i="24"/>
  <c r="D986" i="24"/>
  <c r="C986" i="24"/>
  <c r="I984" i="24"/>
  <c r="E983" i="24"/>
  <c r="H982" i="24"/>
  <c r="G982" i="24"/>
  <c r="F982" i="24"/>
  <c r="D982" i="24"/>
  <c r="C982" i="24"/>
  <c r="E980" i="24"/>
  <c r="I980" i="24" s="1"/>
  <c r="E979" i="24"/>
  <c r="E978" i="24"/>
  <c r="I978" i="24" s="1"/>
  <c r="H977" i="24"/>
  <c r="G977" i="24"/>
  <c r="F977" i="24"/>
  <c r="D977" i="24"/>
  <c r="C977" i="24"/>
  <c r="E976" i="24"/>
  <c r="I976" i="24" s="1"/>
  <c r="E975" i="24"/>
  <c r="I975" i="24" s="1"/>
  <c r="E974" i="24"/>
  <c r="H973" i="24"/>
  <c r="G973" i="24"/>
  <c r="F973" i="24"/>
  <c r="D973" i="24"/>
  <c r="C973" i="24"/>
  <c r="E972" i="24"/>
  <c r="I972" i="24" s="1"/>
  <c r="E971" i="24"/>
  <c r="I971" i="24" s="1"/>
  <c r="E970" i="24"/>
  <c r="I970" i="24" s="1"/>
  <c r="H969" i="24"/>
  <c r="G969" i="24"/>
  <c r="F969" i="24"/>
  <c r="F968" i="24" s="1"/>
  <c r="D969" i="24"/>
  <c r="C969" i="24"/>
  <c r="E967" i="24"/>
  <c r="I967" i="24" s="1"/>
  <c r="E966" i="24"/>
  <c r="I966" i="24" s="1"/>
  <c r="E965" i="24"/>
  <c r="I965" i="24" s="1"/>
  <c r="H964" i="24"/>
  <c r="G964" i="24"/>
  <c r="F964" i="24"/>
  <c r="D964" i="24"/>
  <c r="C964" i="24"/>
  <c r="E963" i="24"/>
  <c r="I963" i="24" s="1"/>
  <c r="E962" i="24"/>
  <c r="I959" i="24"/>
  <c r="I957" i="24"/>
  <c r="E956" i="24"/>
  <c r="I956" i="24" s="1"/>
  <c r="I955" i="24"/>
  <c r="E954" i="24"/>
  <c r="E953" i="24" s="1"/>
  <c r="H953" i="24"/>
  <c r="G953" i="24"/>
  <c r="F953" i="24"/>
  <c r="D953" i="24"/>
  <c r="C953" i="24"/>
  <c r="I952" i="24"/>
  <c r="E951" i="24"/>
  <c r="I951" i="24" s="1"/>
  <c r="E950" i="24"/>
  <c r="E949" i="24"/>
  <c r="I949" i="24" s="1"/>
  <c r="E948" i="24"/>
  <c r="I948" i="24" s="1"/>
  <c r="H947" i="24"/>
  <c r="G947" i="24"/>
  <c r="F947" i="24"/>
  <c r="D947" i="24"/>
  <c r="C947" i="24"/>
  <c r="I946" i="24"/>
  <c r="H945" i="24"/>
  <c r="G945" i="24"/>
  <c r="F945" i="24"/>
  <c r="D945" i="24"/>
  <c r="C945" i="24"/>
  <c r="E944" i="24"/>
  <c r="I944" i="24" s="1"/>
  <c r="E943" i="24"/>
  <c r="I943" i="24" s="1"/>
  <c r="E942" i="24"/>
  <c r="E941" i="24"/>
  <c r="I941" i="24" s="1"/>
  <c r="H940" i="24"/>
  <c r="G940" i="24"/>
  <c r="F940" i="24"/>
  <c r="D940" i="24"/>
  <c r="C940" i="24"/>
  <c r="I939" i="24"/>
  <c r="H938" i="24"/>
  <c r="G938" i="24"/>
  <c r="F938" i="24"/>
  <c r="D938" i="24"/>
  <c r="C938" i="24"/>
  <c r="E937" i="24"/>
  <c r="I937" i="24" s="1"/>
  <c r="E936" i="24"/>
  <c r="E935" i="24"/>
  <c r="I935" i="24" s="1"/>
  <c r="E934" i="24"/>
  <c r="H933" i="24"/>
  <c r="H906" i="24" s="1"/>
  <c r="H905" i="24" s="1"/>
  <c r="G933" i="24"/>
  <c r="G906" i="24" s="1"/>
  <c r="G905" i="24" s="1"/>
  <c r="F933" i="24"/>
  <c r="F906" i="24" s="1"/>
  <c r="F905" i="24" s="1"/>
  <c r="I932" i="24"/>
  <c r="H931" i="24"/>
  <c r="G931" i="24"/>
  <c r="F931" i="24"/>
  <c r="D931" i="24"/>
  <c r="C931" i="24"/>
  <c r="I929" i="24"/>
  <c r="E928" i="24"/>
  <c r="H927" i="24"/>
  <c r="G927" i="24"/>
  <c r="F927" i="24"/>
  <c r="D927" i="24"/>
  <c r="C927" i="24"/>
  <c r="E925" i="24"/>
  <c r="I925" i="24" s="1"/>
  <c r="E924" i="24"/>
  <c r="E923" i="24"/>
  <c r="I923" i="24" s="1"/>
  <c r="H922" i="24"/>
  <c r="G922" i="24"/>
  <c r="F922" i="24"/>
  <c r="D922" i="24"/>
  <c r="C922" i="24"/>
  <c r="E921" i="24"/>
  <c r="I921" i="24" s="1"/>
  <c r="E920" i="24"/>
  <c r="I920" i="24" s="1"/>
  <c r="E919" i="24"/>
  <c r="H918" i="24"/>
  <c r="G918" i="24"/>
  <c r="F918" i="24"/>
  <c r="D918" i="24"/>
  <c r="C918" i="24"/>
  <c r="E917" i="24"/>
  <c r="I917" i="24" s="1"/>
  <c r="E916" i="24"/>
  <c r="E915" i="24"/>
  <c r="I915" i="24" s="1"/>
  <c r="H914" i="24"/>
  <c r="G914" i="24"/>
  <c r="F914" i="24"/>
  <c r="D914" i="24"/>
  <c r="D913" i="24" s="1"/>
  <c r="C914" i="24"/>
  <c r="E912" i="24"/>
  <c r="I912" i="24" s="1"/>
  <c r="E911" i="24"/>
  <c r="I911" i="24" s="1"/>
  <c r="E910" i="24"/>
  <c r="I910" i="24" s="1"/>
  <c r="H909" i="24"/>
  <c r="G909" i="24"/>
  <c r="F909" i="24"/>
  <c r="D909" i="24"/>
  <c r="C909" i="24"/>
  <c r="J908" i="24"/>
  <c r="K915" i="24" s="1"/>
  <c r="E908" i="24"/>
  <c r="I908" i="24" s="1"/>
  <c r="E907" i="24"/>
  <c r="I907" i="24" s="1"/>
  <c r="D906" i="24"/>
  <c r="D905" i="24" s="1"/>
  <c r="C906" i="24"/>
  <c r="C905" i="24" s="1"/>
  <c r="I904" i="24"/>
  <c r="H903" i="24"/>
  <c r="G903" i="24"/>
  <c r="F903" i="24"/>
  <c r="D903" i="24"/>
  <c r="C903" i="24"/>
  <c r="I902" i="24"/>
  <c r="H901" i="24"/>
  <c r="H900" i="24" s="1"/>
  <c r="G901" i="24"/>
  <c r="F901" i="24"/>
  <c r="F900" i="24" s="1"/>
  <c r="D901" i="24"/>
  <c r="D900" i="24" s="1"/>
  <c r="C901" i="24"/>
  <c r="G900" i="24"/>
  <c r="I899" i="24"/>
  <c r="H898" i="24"/>
  <c r="G898" i="24"/>
  <c r="F898" i="24"/>
  <c r="D898" i="24"/>
  <c r="C898" i="24"/>
  <c r="H897" i="24"/>
  <c r="G897" i="24"/>
  <c r="F897" i="24"/>
  <c r="D897" i="24"/>
  <c r="C897" i="24"/>
  <c r="H896" i="24"/>
  <c r="G896" i="24"/>
  <c r="F896" i="24"/>
  <c r="D896" i="24"/>
  <c r="C896" i="24"/>
  <c r="H895" i="24"/>
  <c r="G895" i="24"/>
  <c r="F895" i="24"/>
  <c r="D895" i="24"/>
  <c r="C895" i="24"/>
  <c r="I893" i="24"/>
  <c r="H891" i="24"/>
  <c r="G891" i="24"/>
  <c r="F891" i="24"/>
  <c r="D891" i="24"/>
  <c r="C891" i="24"/>
  <c r="H890" i="24"/>
  <c r="G890" i="24"/>
  <c r="F890" i="24"/>
  <c r="D890" i="24"/>
  <c r="C890" i="24"/>
  <c r="H889" i="24"/>
  <c r="G889" i="24"/>
  <c r="F889" i="24"/>
  <c r="D889" i="24"/>
  <c r="C889" i="24"/>
  <c r="H888" i="24"/>
  <c r="G888" i="24"/>
  <c r="F888" i="24"/>
  <c r="D888" i="24"/>
  <c r="C888" i="24"/>
  <c r="I886" i="24"/>
  <c r="H884" i="24"/>
  <c r="G884" i="24"/>
  <c r="F884" i="24"/>
  <c r="D884" i="24"/>
  <c r="C884" i="24"/>
  <c r="H883" i="24"/>
  <c r="G883" i="24"/>
  <c r="F883" i="24"/>
  <c r="D883" i="24"/>
  <c r="C883" i="24"/>
  <c r="H882" i="24"/>
  <c r="G882" i="24"/>
  <c r="F882" i="24"/>
  <c r="D882" i="24"/>
  <c r="C882" i="24"/>
  <c r="H881" i="24"/>
  <c r="G881" i="24"/>
  <c r="F881" i="24"/>
  <c r="D881" i="24"/>
  <c r="C881" i="24"/>
  <c r="I879" i="24"/>
  <c r="I876" i="24"/>
  <c r="H875" i="24"/>
  <c r="H874" i="24" s="1"/>
  <c r="G875" i="24"/>
  <c r="G874" i="24" s="1"/>
  <c r="F875" i="24"/>
  <c r="F874" i="24" s="1"/>
  <c r="D875" i="24"/>
  <c r="D874" i="24" s="1"/>
  <c r="C875" i="24"/>
  <c r="C874" i="24" s="1"/>
  <c r="I871" i="24"/>
  <c r="I869" i="24"/>
  <c r="E868" i="24"/>
  <c r="I868" i="24" s="1"/>
  <c r="I867" i="24"/>
  <c r="E866" i="24"/>
  <c r="I866" i="24" s="1"/>
  <c r="H865" i="24"/>
  <c r="G865" i="24"/>
  <c r="F865" i="24"/>
  <c r="E865" i="24"/>
  <c r="D865" i="24"/>
  <c r="C865" i="24"/>
  <c r="I864" i="24"/>
  <c r="E863" i="24"/>
  <c r="I863" i="24" s="1"/>
  <c r="E862" i="24"/>
  <c r="E861" i="24"/>
  <c r="I861" i="24" s="1"/>
  <c r="E860" i="24"/>
  <c r="H859" i="24"/>
  <c r="G859" i="24"/>
  <c r="F859" i="24"/>
  <c r="D859" i="24"/>
  <c r="C859" i="24"/>
  <c r="I858" i="24"/>
  <c r="H857" i="24"/>
  <c r="G857" i="24"/>
  <c r="F857" i="24"/>
  <c r="D857" i="24"/>
  <c r="C857" i="24"/>
  <c r="E856" i="24"/>
  <c r="I856" i="24" s="1"/>
  <c r="E855" i="24"/>
  <c r="I855" i="24" s="1"/>
  <c r="E854" i="24"/>
  <c r="I854" i="24" s="1"/>
  <c r="E853" i="24"/>
  <c r="I853" i="24" s="1"/>
  <c r="H852" i="24"/>
  <c r="G852" i="24"/>
  <c r="F852" i="24"/>
  <c r="D852" i="24"/>
  <c r="C852" i="24"/>
  <c r="I851" i="24"/>
  <c r="H850" i="24"/>
  <c r="G850" i="24"/>
  <c r="F850" i="24"/>
  <c r="D850" i="24"/>
  <c r="C850" i="24"/>
  <c r="C849" i="24"/>
  <c r="C843" i="24" s="1"/>
  <c r="E848" i="24"/>
  <c r="E847" i="24"/>
  <c r="I847" i="24" s="1"/>
  <c r="C847" i="24"/>
  <c r="E846" i="24"/>
  <c r="I846" i="24" s="1"/>
  <c r="H845" i="24"/>
  <c r="G845" i="24"/>
  <c r="F845" i="24"/>
  <c r="D845" i="24"/>
  <c r="I844" i="24"/>
  <c r="H843" i="24"/>
  <c r="G843" i="24"/>
  <c r="F843" i="24"/>
  <c r="D843" i="24"/>
  <c r="I841" i="24"/>
  <c r="E840" i="24"/>
  <c r="I840" i="24" s="1"/>
  <c r="H839" i="24"/>
  <c r="G839" i="24"/>
  <c r="F839" i="24"/>
  <c r="D839" i="24"/>
  <c r="C839" i="24"/>
  <c r="E837" i="24"/>
  <c r="I837" i="24" s="1"/>
  <c r="E836" i="24"/>
  <c r="I836" i="24" s="1"/>
  <c r="E835" i="24"/>
  <c r="H834" i="24"/>
  <c r="G834" i="24"/>
  <c r="F834" i="24"/>
  <c r="D834" i="24"/>
  <c r="C834" i="24"/>
  <c r="E833" i="24"/>
  <c r="I833" i="24" s="1"/>
  <c r="E832" i="24"/>
  <c r="I832" i="24" s="1"/>
  <c r="E831" i="24"/>
  <c r="I831" i="24" s="1"/>
  <c r="H830" i="24"/>
  <c r="G830" i="24"/>
  <c r="F830" i="24"/>
  <c r="D830" i="24"/>
  <c r="C830" i="24"/>
  <c r="E829" i="24"/>
  <c r="I829" i="24" s="1"/>
  <c r="E828" i="24"/>
  <c r="I828" i="24" s="1"/>
  <c r="E827" i="24"/>
  <c r="H826" i="24"/>
  <c r="H825" i="24" s="1"/>
  <c r="G826" i="24"/>
  <c r="F826" i="24"/>
  <c r="D826" i="24"/>
  <c r="C826" i="24"/>
  <c r="C825" i="24" s="1"/>
  <c r="E823" i="24"/>
  <c r="I823" i="24" s="1"/>
  <c r="C822" i="24"/>
  <c r="H821" i="24"/>
  <c r="G821" i="24"/>
  <c r="F821" i="24"/>
  <c r="D821" i="24"/>
  <c r="E820" i="24"/>
  <c r="I820" i="24" s="1"/>
  <c r="E819" i="24"/>
  <c r="I819" i="24" s="1"/>
  <c r="I816" i="24"/>
  <c r="H815" i="24"/>
  <c r="G815" i="24"/>
  <c r="F815" i="24"/>
  <c r="D815" i="24"/>
  <c r="C815" i="24"/>
  <c r="I814" i="24"/>
  <c r="H813" i="24"/>
  <c r="H812" i="24" s="1"/>
  <c r="G813" i="24"/>
  <c r="G812" i="24" s="1"/>
  <c r="F813" i="24"/>
  <c r="F812" i="24" s="1"/>
  <c r="D813" i="24"/>
  <c r="D812" i="24" s="1"/>
  <c r="C813" i="24"/>
  <c r="C812" i="24" s="1"/>
  <c r="I811" i="24"/>
  <c r="H810" i="24"/>
  <c r="G810" i="24"/>
  <c r="F810" i="24"/>
  <c r="D810" i="24"/>
  <c r="C810" i="24"/>
  <c r="H809" i="24"/>
  <c r="G809" i="24"/>
  <c r="F809" i="24"/>
  <c r="D809" i="24"/>
  <c r="C809" i="24"/>
  <c r="H808" i="24"/>
  <c r="G808" i="24"/>
  <c r="F808" i="24"/>
  <c r="D808" i="24"/>
  <c r="C808" i="24"/>
  <c r="H807" i="24"/>
  <c r="G807" i="24"/>
  <c r="F807" i="24"/>
  <c r="D807" i="24"/>
  <c r="C807" i="24"/>
  <c r="I805" i="24"/>
  <c r="H803" i="24"/>
  <c r="G803" i="24"/>
  <c r="F803" i="24"/>
  <c r="D803" i="24"/>
  <c r="C803" i="24"/>
  <c r="H802" i="24"/>
  <c r="G802" i="24"/>
  <c r="F802" i="24"/>
  <c r="D802" i="24"/>
  <c r="C802" i="24"/>
  <c r="H801" i="24"/>
  <c r="G801" i="24"/>
  <c r="F801" i="24"/>
  <c r="D801" i="24"/>
  <c r="C801" i="24"/>
  <c r="H800" i="24"/>
  <c r="G800" i="24"/>
  <c r="F800" i="24"/>
  <c r="D800" i="24"/>
  <c r="C800" i="24"/>
  <c r="I798" i="24"/>
  <c r="H796" i="24"/>
  <c r="G796" i="24"/>
  <c r="F796" i="24"/>
  <c r="D796" i="24"/>
  <c r="H795" i="24"/>
  <c r="G795" i="24"/>
  <c r="F795" i="24"/>
  <c r="D795" i="24"/>
  <c r="C795" i="24"/>
  <c r="H794" i="24"/>
  <c r="G794" i="24"/>
  <c r="F794" i="24"/>
  <c r="D794" i="24"/>
  <c r="C794" i="24"/>
  <c r="H793" i="24"/>
  <c r="G793" i="24"/>
  <c r="F793" i="24"/>
  <c r="D793" i="24"/>
  <c r="C793" i="24"/>
  <c r="I791" i="24"/>
  <c r="I788" i="24"/>
  <c r="H787" i="24"/>
  <c r="H786" i="24" s="1"/>
  <c r="G787" i="24"/>
  <c r="G786" i="24" s="1"/>
  <c r="F787" i="24"/>
  <c r="F786" i="24" s="1"/>
  <c r="D787" i="24"/>
  <c r="D786" i="24" s="1"/>
  <c r="C787" i="24"/>
  <c r="I783" i="24"/>
  <c r="I781" i="24"/>
  <c r="E780" i="24"/>
  <c r="I780" i="24" s="1"/>
  <c r="I779" i="24"/>
  <c r="E778" i="24"/>
  <c r="H777" i="24"/>
  <c r="G777" i="24"/>
  <c r="F777" i="24"/>
  <c r="D777" i="24"/>
  <c r="C777" i="24"/>
  <c r="I776" i="24"/>
  <c r="E775" i="24"/>
  <c r="I775" i="24" s="1"/>
  <c r="E774" i="24"/>
  <c r="E773" i="24"/>
  <c r="I773" i="24" s="1"/>
  <c r="E772" i="24"/>
  <c r="I772" i="24" s="1"/>
  <c r="H771" i="24"/>
  <c r="G771" i="24"/>
  <c r="F771" i="24"/>
  <c r="D771" i="24"/>
  <c r="C771" i="24"/>
  <c r="I770" i="24"/>
  <c r="H769" i="24"/>
  <c r="G769" i="24"/>
  <c r="F769" i="24"/>
  <c r="D769" i="24"/>
  <c r="C769" i="24"/>
  <c r="E768" i="24"/>
  <c r="I768" i="24" s="1"/>
  <c r="E767" i="24"/>
  <c r="I767" i="24" s="1"/>
  <c r="E766" i="24"/>
  <c r="E765" i="24"/>
  <c r="I765" i="24" s="1"/>
  <c r="H764" i="24"/>
  <c r="G764" i="24"/>
  <c r="F764" i="24"/>
  <c r="D764" i="24"/>
  <c r="C764" i="24"/>
  <c r="I763" i="24"/>
  <c r="H762" i="24"/>
  <c r="G762" i="24"/>
  <c r="F762" i="24"/>
  <c r="D762" i="24"/>
  <c r="C762" i="24"/>
  <c r="E761" i="24"/>
  <c r="I761" i="24" s="1"/>
  <c r="E760" i="24"/>
  <c r="I760" i="24" s="1"/>
  <c r="E759" i="24"/>
  <c r="E758" i="24"/>
  <c r="I758" i="24" s="1"/>
  <c r="H757" i="24"/>
  <c r="G757" i="24"/>
  <c r="F757" i="24"/>
  <c r="D757" i="24"/>
  <c r="C757" i="24"/>
  <c r="I756" i="24"/>
  <c r="H755" i="24"/>
  <c r="G755" i="24"/>
  <c r="F755" i="24"/>
  <c r="D755" i="24"/>
  <c r="C755" i="24"/>
  <c r="I753" i="24"/>
  <c r="E752" i="24"/>
  <c r="I752" i="24" s="1"/>
  <c r="H751" i="24"/>
  <c r="G751" i="24"/>
  <c r="F751" i="24"/>
  <c r="E751" i="24"/>
  <c r="D751" i="24"/>
  <c r="C751" i="24"/>
  <c r="E749" i="24"/>
  <c r="I749" i="24" s="1"/>
  <c r="E748" i="24"/>
  <c r="E747" i="24"/>
  <c r="I747" i="24" s="1"/>
  <c r="H746" i="24"/>
  <c r="G746" i="24"/>
  <c r="F746" i="24"/>
  <c r="D746" i="24"/>
  <c r="C746" i="24"/>
  <c r="E745" i="24"/>
  <c r="I745" i="24" s="1"/>
  <c r="E744" i="24"/>
  <c r="E743" i="24"/>
  <c r="I743" i="24" s="1"/>
  <c r="H742" i="24"/>
  <c r="G742" i="24"/>
  <c r="F742" i="24"/>
  <c r="D742" i="24"/>
  <c r="C742" i="24"/>
  <c r="E741" i="24"/>
  <c r="I741" i="24" s="1"/>
  <c r="E740" i="24"/>
  <c r="I740" i="24" s="1"/>
  <c r="E739" i="24"/>
  <c r="I739" i="24" s="1"/>
  <c r="H738" i="24"/>
  <c r="G738" i="24"/>
  <c r="F738" i="24"/>
  <c r="D738" i="24"/>
  <c r="D737" i="24" s="1"/>
  <c r="C738" i="24"/>
  <c r="C737" i="24" s="1"/>
  <c r="E736" i="24"/>
  <c r="I736" i="24" s="1"/>
  <c r="E735" i="24"/>
  <c r="I735" i="24" s="1"/>
  <c r="E734" i="24"/>
  <c r="I734" i="24" s="1"/>
  <c r="H733" i="24"/>
  <c r="G733" i="24"/>
  <c r="F733" i="24"/>
  <c r="D733" i="24"/>
  <c r="D730" i="24" s="1"/>
  <c r="D729" i="24" s="1"/>
  <c r="C733" i="24"/>
  <c r="E732" i="24"/>
  <c r="I732" i="24" s="1"/>
  <c r="E731" i="24"/>
  <c r="I731" i="24" s="1"/>
  <c r="I728" i="24"/>
  <c r="I726" i="24"/>
  <c r="E725" i="24"/>
  <c r="I725" i="24" s="1"/>
  <c r="I724" i="24"/>
  <c r="E723" i="24"/>
  <c r="I723" i="24" s="1"/>
  <c r="H722" i="24"/>
  <c r="G722" i="24"/>
  <c r="F722" i="24"/>
  <c r="E722" i="24"/>
  <c r="D722" i="24"/>
  <c r="C722" i="24"/>
  <c r="I721" i="24"/>
  <c r="E720" i="24"/>
  <c r="I720" i="24" s="1"/>
  <c r="E719" i="24"/>
  <c r="I719" i="24" s="1"/>
  <c r="E718" i="24"/>
  <c r="E717" i="24"/>
  <c r="H716" i="24"/>
  <c r="G716" i="24"/>
  <c r="F716" i="24"/>
  <c r="D716" i="24"/>
  <c r="C716" i="24"/>
  <c r="I715" i="24"/>
  <c r="H714" i="24"/>
  <c r="G714" i="24"/>
  <c r="F714" i="24"/>
  <c r="D714" i="24"/>
  <c r="C714" i="24"/>
  <c r="E713" i="24"/>
  <c r="I713" i="24" s="1"/>
  <c r="E712" i="24"/>
  <c r="I712" i="24" s="1"/>
  <c r="E711" i="24"/>
  <c r="E710" i="24"/>
  <c r="I710" i="24" s="1"/>
  <c r="H709" i="24"/>
  <c r="G709" i="24"/>
  <c r="F709" i="24"/>
  <c r="D709" i="24"/>
  <c r="C709" i="24"/>
  <c r="I708" i="24"/>
  <c r="H707" i="24"/>
  <c r="G707" i="24"/>
  <c r="F707" i="24"/>
  <c r="D707" i="24"/>
  <c r="C707" i="24"/>
  <c r="E706" i="24"/>
  <c r="I706" i="24" s="1"/>
  <c r="E705" i="24"/>
  <c r="I705" i="24" s="1"/>
  <c r="E704" i="24"/>
  <c r="E703" i="24"/>
  <c r="I703" i="24" s="1"/>
  <c r="H702" i="24"/>
  <c r="G702" i="24"/>
  <c r="F702" i="24"/>
  <c r="D702" i="24"/>
  <c r="C702" i="24"/>
  <c r="I701" i="24"/>
  <c r="H700" i="24"/>
  <c r="G700" i="24"/>
  <c r="F700" i="24"/>
  <c r="D700" i="24"/>
  <c r="C700" i="24"/>
  <c r="I698" i="24"/>
  <c r="E697" i="24"/>
  <c r="I697" i="24" s="1"/>
  <c r="H696" i="24"/>
  <c r="G696" i="24"/>
  <c r="F696" i="24"/>
  <c r="D696" i="24"/>
  <c r="C696" i="24"/>
  <c r="E694" i="24"/>
  <c r="I694" i="24" s="1"/>
  <c r="E693" i="24"/>
  <c r="E692" i="24"/>
  <c r="I692" i="24" s="1"/>
  <c r="H691" i="24"/>
  <c r="G691" i="24"/>
  <c r="F691" i="24"/>
  <c r="D691" i="24"/>
  <c r="C691" i="24"/>
  <c r="E690" i="24"/>
  <c r="I690" i="24" s="1"/>
  <c r="E689" i="24"/>
  <c r="I689" i="24" s="1"/>
  <c r="E688" i="24"/>
  <c r="H687" i="24"/>
  <c r="G687" i="24"/>
  <c r="F687" i="24"/>
  <c r="D687" i="24"/>
  <c r="C687" i="24"/>
  <c r="E686" i="24"/>
  <c r="I686" i="24" s="1"/>
  <c r="E685" i="24"/>
  <c r="I685" i="24" s="1"/>
  <c r="E684" i="24"/>
  <c r="I684" i="24" s="1"/>
  <c r="H683" i="24"/>
  <c r="G683" i="24"/>
  <c r="F683" i="24"/>
  <c r="D683" i="24"/>
  <c r="C683" i="24"/>
  <c r="E681" i="24"/>
  <c r="I681" i="24" s="1"/>
  <c r="E680" i="24"/>
  <c r="I680" i="24" s="1"/>
  <c r="E679" i="24"/>
  <c r="I679" i="24" s="1"/>
  <c r="H678" i="24"/>
  <c r="G678" i="24"/>
  <c r="F678" i="24"/>
  <c r="D678" i="24"/>
  <c r="C678" i="24"/>
  <c r="E677" i="24"/>
  <c r="E676" i="24"/>
  <c r="I676" i="24" s="1"/>
  <c r="I672" i="24"/>
  <c r="E671" i="24"/>
  <c r="I671" i="24" s="1"/>
  <c r="I670" i="24"/>
  <c r="E669" i="24"/>
  <c r="I669" i="24" s="1"/>
  <c r="H668" i="24"/>
  <c r="G668" i="24"/>
  <c r="F668" i="24"/>
  <c r="D668" i="24"/>
  <c r="C668" i="24"/>
  <c r="I667" i="24"/>
  <c r="E666" i="24"/>
  <c r="I666" i="24" s="1"/>
  <c r="E665" i="24"/>
  <c r="I665" i="24" s="1"/>
  <c r="E664" i="24"/>
  <c r="E663" i="24"/>
  <c r="I663" i="24" s="1"/>
  <c r="H662" i="24"/>
  <c r="G662" i="24"/>
  <c r="F662" i="24"/>
  <c r="D662" i="24"/>
  <c r="C662" i="24"/>
  <c r="I661" i="24"/>
  <c r="H660" i="24"/>
  <c r="G660" i="24"/>
  <c r="F660" i="24"/>
  <c r="D660" i="24"/>
  <c r="C660" i="24"/>
  <c r="E659" i="24"/>
  <c r="I659" i="24" s="1"/>
  <c r="E658" i="24"/>
  <c r="I658" i="24" s="1"/>
  <c r="E657" i="24"/>
  <c r="E656" i="24"/>
  <c r="I656" i="24" s="1"/>
  <c r="H655" i="24"/>
  <c r="G655" i="24"/>
  <c r="F655" i="24"/>
  <c r="D655" i="24"/>
  <c r="C655" i="24"/>
  <c r="I654" i="24"/>
  <c r="H653" i="24"/>
  <c r="G653" i="24"/>
  <c r="F653" i="24"/>
  <c r="D653" i="24"/>
  <c r="C653" i="24"/>
  <c r="E652" i="24"/>
  <c r="I652" i="24" s="1"/>
  <c r="E651" i="24"/>
  <c r="I651" i="24" s="1"/>
  <c r="E650" i="24"/>
  <c r="E649" i="24"/>
  <c r="I649" i="24" s="1"/>
  <c r="H648" i="24"/>
  <c r="G648" i="24"/>
  <c r="F648" i="24"/>
  <c r="D648" i="24"/>
  <c r="C648" i="24"/>
  <c r="I647" i="24"/>
  <c r="H646" i="24"/>
  <c r="G646" i="24"/>
  <c r="F646" i="24"/>
  <c r="D646" i="24"/>
  <c r="C646" i="24"/>
  <c r="I644" i="24"/>
  <c r="E643" i="24"/>
  <c r="E642" i="24" s="1"/>
  <c r="H642" i="24"/>
  <c r="G642" i="24"/>
  <c r="F642" i="24"/>
  <c r="D642" i="24"/>
  <c r="C642" i="24"/>
  <c r="E640" i="24"/>
  <c r="I640" i="24" s="1"/>
  <c r="E639" i="24"/>
  <c r="I639" i="24" s="1"/>
  <c r="E638" i="24"/>
  <c r="H637" i="24"/>
  <c r="G637" i="24"/>
  <c r="F637" i="24"/>
  <c r="D637" i="24"/>
  <c r="C637" i="24"/>
  <c r="E636" i="24"/>
  <c r="I636" i="24" s="1"/>
  <c r="E635" i="24"/>
  <c r="E634" i="24"/>
  <c r="I634" i="24" s="1"/>
  <c r="H633" i="24"/>
  <c r="G633" i="24"/>
  <c r="F633" i="24"/>
  <c r="D633" i="24"/>
  <c r="C633" i="24"/>
  <c r="E632" i="24"/>
  <c r="I632" i="24" s="1"/>
  <c r="E631" i="24"/>
  <c r="I631" i="24" s="1"/>
  <c r="E630" i="24"/>
  <c r="I630" i="24" s="1"/>
  <c r="H629" i="24"/>
  <c r="H628" i="24" s="1"/>
  <c r="G629" i="24"/>
  <c r="F629" i="24"/>
  <c r="D629" i="24"/>
  <c r="C629" i="24"/>
  <c r="G628" i="24"/>
  <c r="E627" i="24"/>
  <c r="I627" i="24" s="1"/>
  <c r="E626" i="24"/>
  <c r="I626" i="24" s="1"/>
  <c r="E625" i="24"/>
  <c r="I625" i="24" s="1"/>
  <c r="H624" i="24"/>
  <c r="G624" i="24"/>
  <c r="F624" i="24"/>
  <c r="D624" i="24"/>
  <c r="C624" i="24"/>
  <c r="E623" i="24"/>
  <c r="E622" i="24"/>
  <c r="I622" i="24" s="1"/>
  <c r="I619" i="24"/>
  <c r="I617" i="24"/>
  <c r="E616" i="24"/>
  <c r="I616" i="24" s="1"/>
  <c r="I615" i="24"/>
  <c r="E614" i="24"/>
  <c r="I614" i="24" s="1"/>
  <c r="H613" i="24"/>
  <c r="G613" i="24"/>
  <c r="F613" i="24"/>
  <c r="E613" i="24"/>
  <c r="D613" i="24"/>
  <c r="C613" i="24"/>
  <c r="I612" i="24"/>
  <c r="E611" i="24"/>
  <c r="I611" i="24" s="1"/>
  <c r="E610" i="24"/>
  <c r="I610" i="24" s="1"/>
  <c r="E609" i="24"/>
  <c r="E608" i="24"/>
  <c r="I608" i="24" s="1"/>
  <c r="H607" i="24"/>
  <c r="G607" i="24"/>
  <c r="F607" i="24"/>
  <c r="D607" i="24"/>
  <c r="C607" i="24"/>
  <c r="I606" i="24"/>
  <c r="H605" i="24"/>
  <c r="G605" i="24"/>
  <c r="F605" i="24"/>
  <c r="D605" i="24"/>
  <c r="C605" i="24"/>
  <c r="E604" i="24"/>
  <c r="I604" i="24" s="1"/>
  <c r="E603" i="24"/>
  <c r="I603" i="24" s="1"/>
  <c r="E602" i="24"/>
  <c r="E601" i="24"/>
  <c r="H600" i="24"/>
  <c r="G600" i="24"/>
  <c r="F600" i="24"/>
  <c r="D600" i="24"/>
  <c r="C600" i="24"/>
  <c r="I599" i="24"/>
  <c r="H598" i="24"/>
  <c r="G598" i="24"/>
  <c r="F598" i="24"/>
  <c r="D598" i="24"/>
  <c r="C598" i="24"/>
  <c r="E597" i="24"/>
  <c r="I597" i="24" s="1"/>
  <c r="E596" i="24"/>
  <c r="I596" i="24" s="1"/>
  <c r="E595" i="24"/>
  <c r="I595" i="24" s="1"/>
  <c r="E594" i="24"/>
  <c r="H593" i="24"/>
  <c r="G593" i="24"/>
  <c r="F593" i="24"/>
  <c r="D593" i="24"/>
  <c r="C593" i="24"/>
  <c r="I592" i="24"/>
  <c r="H591" i="24"/>
  <c r="G591" i="24"/>
  <c r="F591" i="24"/>
  <c r="D591" i="24"/>
  <c r="C591" i="24"/>
  <c r="I589" i="24"/>
  <c r="E588" i="24"/>
  <c r="E587" i="24" s="1"/>
  <c r="H587" i="24"/>
  <c r="G587" i="24"/>
  <c r="F587" i="24"/>
  <c r="D587" i="24"/>
  <c r="C587" i="24"/>
  <c r="I585" i="24"/>
  <c r="I584" i="24"/>
  <c r="I583" i="24"/>
  <c r="I582" i="24"/>
  <c r="I581" i="24"/>
  <c r="I580" i="24"/>
  <c r="I579" i="24"/>
  <c r="I578" i="24"/>
  <c r="I577" i="24"/>
  <c r="I576" i="24"/>
  <c r="I575" i="24"/>
  <c r="I574" i="24"/>
  <c r="I573" i="24"/>
  <c r="E572" i="24"/>
  <c r="I572" i="24" s="1"/>
  <c r="E571" i="24"/>
  <c r="I571" i="24" s="1"/>
  <c r="E570" i="24"/>
  <c r="I570" i="24" s="1"/>
  <c r="H569" i="24"/>
  <c r="H566" i="24" s="1"/>
  <c r="H565" i="24" s="1"/>
  <c r="G569" i="24"/>
  <c r="G566" i="24" s="1"/>
  <c r="G565" i="24" s="1"/>
  <c r="F569" i="24"/>
  <c r="F566" i="24" s="1"/>
  <c r="F565" i="24" s="1"/>
  <c r="D569" i="24"/>
  <c r="D566" i="24" s="1"/>
  <c r="D565" i="24" s="1"/>
  <c r="C569" i="24"/>
  <c r="C566" i="24" s="1"/>
  <c r="C565" i="24" s="1"/>
  <c r="I568" i="24"/>
  <c r="E567" i="24"/>
  <c r="I564" i="24"/>
  <c r="H563" i="24"/>
  <c r="G563" i="24"/>
  <c r="F563" i="24"/>
  <c r="D563" i="24"/>
  <c r="C563" i="24"/>
  <c r="I562" i="24"/>
  <c r="H561" i="24"/>
  <c r="H560" i="24" s="1"/>
  <c r="G561" i="24"/>
  <c r="F561" i="24"/>
  <c r="F560" i="24" s="1"/>
  <c r="D561" i="24"/>
  <c r="C561" i="24"/>
  <c r="C560" i="24" s="1"/>
  <c r="G560" i="24"/>
  <c r="I559" i="24"/>
  <c r="H558" i="24"/>
  <c r="G558" i="24"/>
  <c r="F558" i="24"/>
  <c r="D558" i="24"/>
  <c r="C558" i="24"/>
  <c r="H557" i="24"/>
  <c r="G557" i="24"/>
  <c r="F557" i="24"/>
  <c r="D557" i="24"/>
  <c r="C557" i="24"/>
  <c r="H556" i="24"/>
  <c r="G556" i="24"/>
  <c r="F556" i="24"/>
  <c r="D556" i="24"/>
  <c r="C556" i="24"/>
  <c r="H555" i="24"/>
  <c r="G555" i="24"/>
  <c r="F555" i="24"/>
  <c r="D555" i="24"/>
  <c r="C555" i="24"/>
  <c r="I553" i="24"/>
  <c r="H551" i="24"/>
  <c r="G551" i="24"/>
  <c r="F551" i="24"/>
  <c r="D551" i="24"/>
  <c r="C551" i="24"/>
  <c r="H550" i="24"/>
  <c r="G550" i="24"/>
  <c r="F550" i="24"/>
  <c r="D550" i="24"/>
  <c r="C550" i="24"/>
  <c r="H549" i="24"/>
  <c r="G549" i="24"/>
  <c r="F549" i="24"/>
  <c r="D549" i="24"/>
  <c r="C549" i="24"/>
  <c r="H548" i="24"/>
  <c r="G548" i="24"/>
  <c r="F548" i="24"/>
  <c r="D548" i="24"/>
  <c r="C548" i="24"/>
  <c r="I546" i="24"/>
  <c r="H544" i="24"/>
  <c r="G544" i="24"/>
  <c r="F544" i="24"/>
  <c r="D544" i="24"/>
  <c r="C544" i="24"/>
  <c r="H543" i="24"/>
  <c r="G543" i="24"/>
  <c r="F543" i="24"/>
  <c r="D543" i="24"/>
  <c r="C543" i="24"/>
  <c r="H542" i="24"/>
  <c r="G542" i="24"/>
  <c r="F542" i="24"/>
  <c r="D542" i="24"/>
  <c r="C542" i="24"/>
  <c r="H541" i="24"/>
  <c r="G541" i="24"/>
  <c r="F541" i="24"/>
  <c r="D541" i="24"/>
  <c r="C541" i="24"/>
  <c r="I539" i="24"/>
  <c r="I536" i="24"/>
  <c r="H535" i="24"/>
  <c r="H534" i="24" s="1"/>
  <c r="G535" i="24"/>
  <c r="G534" i="24" s="1"/>
  <c r="F535" i="24"/>
  <c r="F534" i="24" s="1"/>
  <c r="D535" i="24"/>
  <c r="C535" i="24"/>
  <c r="C534" i="24" s="1"/>
  <c r="I531" i="24"/>
  <c r="I529" i="24"/>
  <c r="E528" i="24"/>
  <c r="I528" i="24" s="1"/>
  <c r="I527" i="24"/>
  <c r="E526" i="24"/>
  <c r="H525" i="24"/>
  <c r="G525" i="24"/>
  <c r="F525" i="24"/>
  <c r="D525" i="24"/>
  <c r="C525" i="24"/>
  <c r="I524" i="24"/>
  <c r="E523" i="24"/>
  <c r="I523" i="24" s="1"/>
  <c r="E522" i="24"/>
  <c r="I522" i="24" s="1"/>
  <c r="E521" i="24"/>
  <c r="E520" i="24"/>
  <c r="I520" i="24" s="1"/>
  <c r="H519" i="24"/>
  <c r="G519" i="24"/>
  <c r="F519" i="24"/>
  <c r="D519" i="24"/>
  <c r="C519" i="24"/>
  <c r="I518" i="24"/>
  <c r="H517" i="24"/>
  <c r="G517" i="24"/>
  <c r="F517" i="24"/>
  <c r="D517" i="24"/>
  <c r="C517" i="24"/>
  <c r="E516" i="24"/>
  <c r="I516" i="24" s="1"/>
  <c r="E515" i="24"/>
  <c r="I515" i="24" s="1"/>
  <c r="E514" i="24"/>
  <c r="I514" i="24" s="1"/>
  <c r="E513" i="24"/>
  <c r="I513" i="24" s="1"/>
  <c r="H512" i="24"/>
  <c r="G512" i="24"/>
  <c r="F512" i="24"/>
  <c r="D512" i="24"/>
  <c r="C512" i="24"/>
  <c r="I511" i="24"/>
  <c r="H510" i="24"/>
  <c r="G510" i="24"/>
  <c r="F510" i="24"/>
  <c r="D510" i="24"/>
  <c r="C510" i="24"/>
  <c r="E509" i="24"/>
  <c r="I509" i="24" s="1"/>
  <c r="E508" i="24"/>
  <c r="I508" i="24" s="1"/>
  <c r="E507" i="24"/>
  <c r="E506" i="24"/>
  <c r="H505" i="24"/>
  <c r="H478" i="24" s="1"/>
  <c r="H477" i="24" s="1"/>
  <c r="H444" i="24" s="1"/>
  <c r="G505" i="24"/>
  <c r="G478" i="24" s="1"/>
  <c r="G477" i="24" s="1"/>
  <c r="F505" i="24"/>
  <c r="F478" i="24" s="1"/>
  <c r="F477" i="24" s="1"/>
  <c r="F444" i="24" s="1"/>
  <c r="D505" i="24"/>
  <c r="D478" i="24" s="1"/>
  <c r="D477" i="24" s="1"/>
  <c r="D444" i="24" s="1"/>
  <c r="C505" i="24"/>
  <c r="C478" i="24" s="1"/>
  <c r="C477" i="24" s="1"/>
  <c r="C444" i="24" s="1"/>
  <c r="I504" i="24"/>
  <c r="H503" i="24"/>
  <c r="G503" i="24"/>
  <c r="F503" i="24"/>
  <c r="D503" i="24"/>
  <c r="C503" i="24"/>
  <c r="I501" i="24"/>
  <c r="E500" i="24"/>
  <c r="E499" i="24" s="1"/>
  <c r="H499" i="24"/>
  <c r="G499" i="24"/>
  <c r="F499" i="24"/>
  <c r="D499" i="24"/>
  <c r="C499" i="24"/>
  <c r="E497" i="24"/>
  <c r="I497" i="24" s="1"/>
  <c r="E496" i="24"/>
  <c r="I496" i="24" s="1"/>
  <c r="E495" i="24"/>
  <c r="H494" i="24"/>
  <c r="G494" i="24"/>
  <c r="F494" i="24"/>
  <c r="D494" i="24"/>
  <c r="C494" i="24"/>
  <c r="E493" i="24"/>
  <c r="I493" i="24" s="1"/>
  <c r="E492" i="24"/>
  <c r="I492" i="24" s="1"/>
  <c r="E491" i="24"/>
  <c r="I491" i="24" s="1"/>
  <c r="H490" i="24"/>
  <c r="G490" i="24"/>
  <c r="F490" i="24"/>
  <c r="D490" i="24"/>
  <c r="C490" i="24"/>
  <c r="E489" i="24"/>
  <c r="I489" i="24" s="1"/>
  <c r="E488" i="24"/>
  <c r="I488" i="24" s="1"/>
  <c r="E487" i="24"/>
  <c r="I487" i="24" s="1"/>
  <c r="H486" i="24"/>
  <c r="G486" i="24"/>
  <c r="F486" i="24"/>
  <c r="D486" i="24"/>
  <c r="C486" i="24"/>
  <c r="G485" i="24"/>
  <c r="E484" i="24"/>
  <c r="I484" i="24" s="1"/>
  <c r="E483" i="24"/>
  <c r="I483" i="24" s="1"/>
  <c r="E482" i="24"/>
  <c r="I482" i="24" s="1"/>
  <c r="H481" i="24"/>
  <c r="G481" i="24"/>
  <c r="F481" i="24"/>
  <c r="D481" i="24"/>
  <c r="C481" i="24"/>
  <c r="E480" i="24"/>
  <c r="I480" i="24" s="1"/>
  <c r="E479" i="24"/>
  <c r="I479" i="24" s="1"/>
  <c r="I476" i="24"/>
  <c r="H475" i="24"/>
  <c r="G475" i="24"/>
  <c r="F475" i="24"/>
  <c r="D475" i="24"/>
  <c r="C475" i="24"/>
  <c r="I474" i="24"/>
  <c r="H473" i="24"/>
  <c r="H472" i="24" s="1"/>
  <c r="G473" i="24"/>
  <c r="G472" i="24" s="1"/>
  <c r="F473" i="24"/>
  <c r="F472" i="24" s="1"/>
  <c r="D473" i="24"/>
  <c r="D472" i="24" s="1"/>
  <c r="C473" i="24"/>
  <c r="I471" i="24"/>
  <c r="H470" i="24"/>
  <c r="G470" i="24"/>
  <c r="F470" i="24"/>
  <c r="D470" i="24"/>
  <c r="C470" i="24"/>
  <c r="H469" i="24"/>
  <c r="G469" i="24"/>
  <c r="F469" i="24"/>
  <c r="D469" i="24"/>
  <c r="C469" i="24"/>
  <c r="H468" i="24"/>
  <c r="G468" i="24"/>
  <c r="F468" i="24"/>
  <c r="D468" i="24"/>
  <c r="C468" i="24"/>
  <c r="H467" i="24"/>
  <c r="G467" i="24"/>
  <c r="F467" i="24"/>
  <c r="D467" i="24"/>
  <c r="C467" i="24"/>
  <c r="I465" i="24"/>
  <c r="H463" i="24"/>
  <c r="G463" i="24"/>
  <c r="F463" i="24"/>
  <c r="D463" i="24"/>
  <c r="C463" i="24"/>
  <c r="H462" i="24"/>
  <c r="G462" i="24"/>
  <c r="F462" i="24"/>
  <c r="D462" i="24"/>
  <c r="C462" i="24"/>
  <c r="H461" i="24"/>
  <c r="G461" i="24"/>
  <c r="F461" i="24"/>
  <c r="D461" i="24"/>
  <c r="C461" i="24"/>
  <c r="H460" i="24"/>
  <c r="G460" i="24"/>
  <c r="F460" i="24"/>
  <c r="D460" i="24"/>
  <c r="C460" i="24"/>
  <c r="I458" i="24"/>
  <c r="H456" i="24"/>
  <c r="G456" i="24"/>
  <c r="F456" i="24"/>
  <c r="D456" i="24"/>
  <c r="C456" i="24"/>
  <c r="H455" i="24"/>
  <c r="G455" i="24"/>
  <c r="F455" i="24"/>
  <c r="D455" i="24"/>
  <c r="C455" i="24"/>
  <c r="H454" i="24"/>
  <c r="G454" i="24"/>
  <c r="F454" i="24"/>
  <c r="D454" i="24"/>
  <c r="C454" i="24"/>
  <c r="H453" i="24"/>
  <c r="G453" i="24"/>
  <c r="F453" i="24"/>
  <c r="D453" i="24"/>
  <c r="C453" i="24"/>
  <c r="I451" i="24"/>
  <c r="I448" i="24"/>
  <c r="H447" i="24"/>
  <c r="H446" i="24" s="1"/>
  <c r="G447" i="24"/>
  <c r="G446" i="24" s="1"/>
  <c r="F447" i="24"/>
  <c r="D447" i="24"/>
  <c r="D446" i="24" s="1"/>
  <c r="C447" i="24"/>
  <c r="I443" i="24"/>
  <c r="I442" i="24"/>
  <c r="I440" i="24"/>
  <c r="E439" i="24"/>
  <c r="I439" i="24" s="1"/>
  <c r="I438" i="24"/>
  <c r="E437" i="24"/>
  <c r="I437" i="24" s="1"/>
  <c r="H436" i="24"/>
  <c r="G436" i="24"/>
  <c r="F436" i="24"/>
  <c r="E436" i="24"/>
  <c r="D436" i="24"/>
  <c r="C436" i="24"/>
  <c r="I435" i="24"/>
  <c r="E434" i="24"/>
  <c r="I434" i="24" s="1"/>
  <c r="E433" i="24"/>
  <c r="I433" i="24" s="1"/>
  <c r="E432" i="24"/>
  <c r="E431" i="24"/>
  <c r="I431" i="24" s="1"/>
  <c r="H430" i="24"/>
  <c r="G430" i="24"/>
  <c r="F430" i="24"/>
  <c r="D430" i="24"/>
  <c r="C430" i="24"/>
  <c r="I429" i="24"/>
  <c r="H428" i="24"/>
  <c r="G428" i="24"/>
  <c r="F428" i="24"/>
  <c r="D428" i="24"/>
  <c r="C428" i="24"/>
  <c r="E427" i="24"/>
  <c r="I427" i="24" s="1"/>
  <c r="E426" i="24"/>
  <c r="I426" i="24" s="1"/>
  <c r="E425" i="24"/>
  <c r="I425" i="24" s="1"/>
  <c r="E424" i="24"/>
  <c r="I424" i="24" s="1"/>
  <c r="H423" i="24"/>
  <c r="G423" i="24"/>
  <c r="F423" i="24"/>
  <c r="D423" i="24"/>
  <c r="C423" i="24"/>
  <c r="I422" i="24"/>
  <c r="H421" i="24"/>
  <c r="G421" i="24"/>
  <c r="F421" i="24"/>
  <c r="D421" i="24"/>
  <c r="C421" i="24"/>
  <c r="E420" i="24"/>
  <c r="I420" i="24" s="1"/>
  <c r="E419" i="24"/>
  <c r="I419" i="24" s="1"/>
  <c r="E418" i="24"/>
  <c r="E417" i="24"/>
  <c r="I417" i="24" s="1"/>
  <c r="H416" i="24"/>
  <c r="G416" i="24"/>
  <c r="F416" i="24"/>
  <c r="D416" i="24"/>
  <c r="C416" i="24"/>
  <c r="I415" i="24"/>
  <c r="H414" i="24"/>
  <c r="G414" i="24"/>
  <c r="F414" i="24"/>
  <c r="D414" i="24"/>
  <c r="C414" i="24"/>
  <c r="I412" i="24"/>
  <c r="E411" i="24"/>
  <c r="I411" i="24" s="1"/>
  <c r="H410" i="24"/>
  <c r="G410" i="24"/>
  <c r="F410" i="24"/>
  <c r="E410" i="24"/>
  <c r="D410" i="24"/>
  <c r="C410" i="24"/>
  <c r="E408" i="24"/>
  <c r="I408" i="24" s="1"/>
  <c r="E407" i="24"/>
  <c r="I407" i="24" s="1"/>
  <c r="E406" i="24"/>
  <c r="I406" i="24" s="1"/>
  <c r="H405" i="24"/>
  <c r="G405" i="24"/>
  <c r="F405" i="24"/>
  <c r="D405" i="24"/>
  <c r="C405" i="24"/>
  <c r="E404" i="24"/>
  <c r="I404" i="24" s="1"/>
  <c r="E403" i="24"/>
  <c r="E402" i="24"/>
  <c r="I402" i="24" s="1"/>
  <c r="H401" i="24"/>
  <c r="G401" i="24"/>
  <c r="F401" i="24"/>
  <c r="D401" i="24"/>
  <c r="C401" i="24"/>
  <c r="E400" i="24"/>
  <c r="E399" i="24"/>
  <c r="I399" i="24" s="1"/>
  <c r="E398" i="24"/>
  <c r="I398" i="24" s="1"/>
  <c r="H397" i="24"/>
  <c r="G397" i="24"/>
  <c r="F397" i="24"/>
  <c r="D397" i="24"/>
  <c r="C397" i="24"/>
  <c r="C396" i="24" s="1"/>
  <c r="E395" i="24"/>
  <c r="I395" i="24" s="1"/>
  <c r="E394" i="24"/>
  <c r="I394" i="24" s="1"/>
  <c r="E393" i="24"/>
  <c r="I393" i="24" s="1"/>
  <c r="H392" i="24"/>
  <c r="G392" i="24"/>
  <c r="F392" i="24"/>
  <c r="D392" i="24"/>
  <c r="C392" i="24"/>
  <c r="E391" i="24"/>
  <c r="I391" i="24" s="1"/>
  <c r="E390" i="24"/>
  <c r="I390" i="24" s="1"/>
  <c r="I387" i="24"/>
  <c r="I385" i="24"/>
  <c r="E384" i="24"/>
  <c r="I384" i="24" s="1"/>
  <c r="I383" i="24"/>
  <c r="E382" i="24"/>
  <c r="I382" i="24" s="1"/>
  <c r="H381" i="24"/>
  <c r="G381" i="24"/>
  <c r="F381" i="24"/>
  <c r="E381" i="24"/>
  <c r="D381" i="24"/>
  <c r="C381" i="24"/>
  <c r="I380" i="24"/>
  <c r="E379" i="24"/>
  <c r="I379" i="24" s="1"/>
  <c r="E378" i="24"/>
  <c r="I378" i="24" s="1"/>
  <c r="E377" i="24"/>
  <c r="I377" i="24" s="1"/>
  <c r="I376" i="24"/>
  <c r="H375" i="24"/>
  <c r="G375" i="24"/>
  <c r="F375" i="24"/>
  <c r="D375" i="24"/>
  <c r="C375" i="24"/>
  <c r="I374" i="24"/>
  <c r="H373" i="24"/>
  <c r="G373" i="24"/>
  <c r="F373" i="24"/>
  <c r="D373" i="24"/>
  <c r="C373" i="24"/>
  <c r="E372" i="24"/>
  <c r="I372" i="24" s="1"/>
  <c r="E371" i="24"/>
  <c r="I371" i="24" s="1"/>
  <c r="E370" i="24"/>
  <c r="I369" i="24"/>
  <c r="H368" i="24"/>
  <c r="G368" i="24"/>
  <c r="F368" i="24"/>
  <c r="D368" i="24"/>
  <c r="C368" i="24"/>
  <c r="I367" i="24"/>
  <c r="H366" i="24"/>
  <c r="G366" i="24"/>
  <c r="F366" i="24"/>
  <c r="D366" i="24"/>
  <c r="C366" i="24"/>
  <c r="J365" i="24"/>
  <c r="C365" i="24"/>
  <c r="H364" i="24"/>
  <c r="H361" i="24" s="1"/>
  <c r="E364" i="24"/>
  <c r="J363" i="24"/>
  <c r="C363" i="24"/>
  <c r="C362" i="24"/>
  <c r="G361" i="24"/>
  <c r="F361" i="24"/>
  <c r="D361" i="24"/>
  <c r="I360" i="24"/>
  <c r="G359" i="24"/>
  <c r="F359" i="24"/>
  <c r="I357" i="24"/>
  <c r="E356" i="24"/>
  <c r="I356" i="24" s="1"/>
  <c r="H355" i="24"/>
  <c r="G355" i="24"/>
  <c r="F355" i="24"/>
  <c r="E355" i="24"/>
  <c r="D355" i="24"/>
  <c r="C355" i="24"/>
  <c r="E353" i="24"/>
  <c r="I353" i="24" s="1"/>
  <c r="E352" i="24"/>
  <c r="I352" i="24" s="1"/>
  <c r="E351" i="24"/>
  <c r="I351" i="24" s="1"/>
  <c r="H350" i="24"/>
  <c r="G350" i="24"/>
  <c r="F350" i="24"/>
  <c r="D350" i="24"/>
  <c r="C350" i="24"/>
  <c r="E349" i="24"/>
  <c r="I349" i="24" s="1"/>
  <c r="E348" i="24"/>
  <c r="I348" i="24" s="1"/>
  <c r="E347" i="24"/>
  <c r="I347" i="24" s="1"/>
  <c r="H346" i="24"/>
  <c r="G346" i="24"/>
  <c r="F346" i="24"/>
  <c r="D346" i="24"/>
  <c r="C346" i="24"/>
  <c r="E345" i="24"/>
  <c r="I345" i="24" s="1"/>
  <c r="E344" i="24"/>
  <c r="I344" i="24" s="1"/>
  <c r="E343" i="24"/>
  <c r="H342" i="24"/>
  <c r="G342" i="24"/>
  <c r="F342" i="24"/>
  <c r="D342" i="24"/>
  <c r="C342" i="24"/>
  <c r="J340" i="24"/>
  <c r="E339" i="24"/>
  <c r="I339" i="24" s="1"/>
  <c r="J338" i="24"/>
  <c r="C338" i="24"/>
  <c r="C340" i="24" s="1"/>
  <c r="E340" i="24" s="1"/>
  <c r="H337" i="24"/>
  <c r="G337" i="24"/>
  <c r="F337" i="24"/>
  <c r="D337" i="24"/>
  <c r="E336" i="24"/>
  <c r="I336" i="24" s="1"/>
  <c r="E335" i="24"/>
  <c r="I335" i="24" s="1"/>
  <c r="I331" i="24"/>
  <c r="E330" i="24"/>
  <c r="I330" i="24" s="1"/>
  <c r="I329" i="24"/>
  <c r="E328" i="24"/>
  <c r="I328" i="24" s="1"/>
  <c r="H327" i="24"/>
  <c r="G327" i="24"/>
  <c r="F327" i="24"/>
  <c r="E327" i="24"/>
  <c r="D327" i="24"/>
  <c r="C327" i="24"/>
  <c r="I326" i="24"/>
  <c r="E325" i="24"/>
  <c r="I325" i="24" s="1"/>
  <c r="E324" i="24"/>
  <c r="I324" i="24" s="1"/>
  <c r="E323" i="24"/>
  <c r="I322" i="24"/>
  <c r="H321" i="24"/>
  <c r="G321" i="24"/>
  <c r="F321" i="24"/>
  <c r="D321" i="24"/>
  <c r="C321" i="24"/>
  <c r="I320" i="24"/>
  <c r="H319" i="24"/>
  <c r="G319" i="24"/>
  <c r="F319" i="24"/>
  <c r="D319" i="24"/>
  <c r="C319" i="24"/>
  <c r="E318" i="24"/>
  <c r="I318" i="24" s="1"/>
  <c r="E317" i="24"/>
  <c r="I317" i="24" s="1"/>
  <c r="E316" i="24"/>
  <c r="I316" i="24" s="1"/>
  <c r="I315" i="24"/>
  <c r="H314" i="24"/>
  <c r="G314" i="24"/>
  <c r="F314" i="24"/>
  <c r="D314" i="24"/>
  <c r="C314" i="24"/>
  <c r="I313" i="24"/>
  <c r="H312" i="24"/>
  <c r="G312" i="24"/>
  <c r="F312" i="24"/>
  <c r="D312" i="24"/>
  <c r="C312" i="24"/>
  <c r="J311" i="24"/>
  <c r="F310" i="24"/>
  <c r="F257" i="24" s="1"/>
  <c r="E310" i="24"/>
  <c r="K309" i="24"/>
  <c r="J309" i="24"/>
  <c r="C309" i="24"/>
  <c r="E309" i="24" s="1"/>
  <c r="I309" i="24" s="1"/>
  <c r="F308" i="24"/>
  <c r="F255" i="24" s="1"/>
  <c r="D308" i="24"/>
  <c r="D255" i="24" s="1"/>
  <c r="C308" i="24"/>
  <c r="H307" i="24"/>
  <c r="G307" i="24"/>
  <c r="D307" i="24"/>
  <c r="I306" i="24"/>
  <c r="H305" i="24"/>
  <c r="G305" i="24"/>
  <c r="F305" i="24"/>
  <c r="D305" i="24"/>
  <c r="I303" i="24"/>
  <c r="E302" i="24"/>
  <c r="E301" i="24" s="1"/>
  <c r="H301" i="24"/>
  <c r="G301" i="24"/>
  <c r="F301" i="24"/>
  <c r="D301" i="24"/>
  <c r="C301" i="24"/>
  <c r="E299" i="24"/>
  <c r="I299" i="24" s="1"/>
  <c r="E298" i="24"/>
  <c r="I298" i="24" s="1"/>
  <c r="E297" i="24"/>
  <c r="I297" i="24" s="1"/>
  <c r="H296" i="24"/>
  <c r="G296" i="24"/>
  <c r="F296" i="24"/>
  <c r="D296" i="24"/>
  <c r="C296" i="24"/>
  <c r="E295" i="24"/>
  <c r="I295" i="24" s="1"/>
  <c r="E294" i="24"/>
  <c r="I294" i="24" s="1"/>
  <c r="E293" i="24"/>
  <c r="H292" i="24"/>
  <c r="G292" i="24"/>
  <c r="F292" i="24"/>
  <c r="D292" i="24"/>
  <c r="C292" i="24"/>
  <c r="E291" i="24"/>
  <c r="I291" i="24" s="1"/>
  <c r="E290" i="24"/>
  <c r="E289" i="24"/>
  <c r="I289" i="24" s="1"/>
  <c r="L288" i="24"/>
  <c r="H288" i="24"/>
  <c r="G288" i="24"/>
  <c r="F288" i="24"/>
  <c r="D288" i="24"/>
  <c r="C288" i="24"/>
  <c r="J286" i="24"/>
  <c r="E285" i="24"/>
  <c r="I285" i="24" s="1"/>
  <c r="J284" i="24"/>
  <c r="C284" i="24"/>
  <c r="H283" i="24"/>
  <c r="G283" i="24"/>
  <c r="F283" i="24"/>
  <c r="D283" i="24"/>
  <c r="E282" i="24"/>
  <c r="I282" i="24" s="1"/>
  <c r="F281" i="24"/>
  <c r="E281" i="24"/>
  <c r="I281" i="24" s="1"/>
  <c r="I278" i="24"/>
  <c r="H277" i="24"/>
  <c r="G277" i="24"/>
  <c r="F277" i="24"/>
  <c r="D277" i="24"/>
  <c r="C277" i="24"/>
  <c r="I276" i="24"/>
  <c r="H275" i="24"/>
  <c r="H274" i="24" s="1"/>
  <c r="G275" i="24"/>
  <c r="G274" i="24" s="1"/>
  <c r="F275" i="24"/>
  <c r="F274" i="24" s="1"/>
  <c r="D275" i="24"/>
  <c r="D274" i="24" s="1"/>
  <c r="C275" i="24"/>
  <c r="C274" i="24" s="1"/>
  <c r="I273" i="24"/>
  <c r="H272" i="24"/>
  <c r="G272" i="24"/>
  <c r="F272" i="24"/>
  <c r="D272" i="24"/>
  <c r="C272" i="24"/>
  <c r="H271" i="24"/>
  <c r="G271" i="24"/>
  <c r="F271" i="24"/>
  <c r="D271" i="24"/>
  <c r="C271" i="24"/>
  <c r="H270" i="24"/>
  <c r="G270" i="24"/>
  <c r="F270" i="24"/>
  <c r="D270" i="24"/>
  <c r="C270" i="24"/>
  <c r="H269" i="24"/>
  <c r="G269" i="24"/>
  <c r="F269" i="24"/>
  <c r="D269" i="24"/>
  <c r="C269" i="24"/>
  <c r="I267" i="24"/>
  <c r="H265" i="24"/>
  <c r="G265" i="24"/>
  <c r="F265" i="24"/>
  <c r="D265" i="24"/>
  <c r="C265" i="24"/>
  <c r="H264" i="24"/>
  <c r="G264" i="24"/>
  <c r="F264" i="24"/>
  <c r="D264" i="24"/>
  <c r="C264" i="24"/>
  <c r="H263" i="24"/>
  <c r="G263" i="24"/>
  <c r="F263" i="24"/>
  <c r="D263" i="24"/>
  <c r="C263" i="24"/>
  <c r="H262" i="24"/>
  <c r="G262" i="24"/>
  <c r="F262" i="24"/>
  <c r="D262" i="24"/>
  <c r="C262" i="24"/>
  <c r="I260" i="24"/>
  <c r="H258" i="24"/>
  <c r="G258" i="24"/>
  <c r="F258" i="24"/>
  <c r="D258" i="24"/>
  <c r="G257" i="24"/>
  <c r="D257" i="24"/>
  <c r="C257" i="24"/>
  <c r="H256" i="24"/>
  <c r="G256" i="24"/>
  <c r="F256" i="24"/>
  <c r="C256" i="24"/>
  <c r="H255" i="24"/>
  <c r="G255" i="24"/>
  <c r="C255" i="24"/>
  <c r="I253" i="24"/>
  <c r="I250" i="24"/>
  <c r="H249" i="24"/>
  <c r="H248" i="24" s="1"/>
  <c r="G249" i="24"/>
  <c r="G248" i="24" s="1"/>
  <c r="F249" i="24"/>
  <c r="F248" i="24" s="1"/>
  <c r="D249" i="24"/>
  <c r="D248" i="24" s="1"/>
  <c r="C249" i="24"/>
  <c r="I245" i="24"/>
  <c r="I243" i="24"/>
  <c r="E242" i="24"/>
  <c r="I242" i="24" s="1"/>
  <c r="I241" i="24"/>
  <c r="E240" i="24"/>
  <c r="E239" i="24" s="1"/>
  <c r="H239" i="24"/>
  <c r="G239" i="24"/>
  <c r="F239" i="24"/>
  <c r="D239" i="24"/>
  <c r="C239" i="24"/>
  <c r="I238" i="24"/>
  <c r="E237" i="24"/>
  <c r="I237" i="24" s="1"/>
  <c r="E236" i="24"/>
  <c r="I236" i="24" s="1"/>
  <c r="E235" i="24"/>
  <c r="I235" i="24" s="1"/>
  <c r="I234" i="24"/>
  <c r="H233" i="24"/>
  <c r="G233" i="24"/>
  <c r="F233" i="24"/>
  <c r="D233" i="24"/>
  <c r="C233" i="24"/>
  <c r="I232" i="24"/>
  <c r="H231" i="24"/>
  <c r="G231" i="24"/>
  <c r="F231" i="24"/>
  <c r="D231" i="24"/>
  <c r="C231" i="24"/>
  <c r="E230" i="24"/>
  <c r="I230" i="24" s="1"/>
  <c r="E229" i="24"/>
  <c r="I229" i="24" s="1"/>
  <c r="E228" i="24"/>
  <c r="I228" i="24" s="1"/>
  <c r="E227" i="24"/>
  <c r="E174" i="24" s="1"/>
  <c r="H226" i="24"/>
  <c r="G226" i="24"/>
  <c r="F226" i="24"/>
  <c r="D226" i="24"/>
  <c r="C226" i="24"/>
  <c r="I225" i="24"/>
  <c r="H224" i="24"/>
  <c r="G224" i="24"/>
  <c r="F224" i="24"/>
  <c r="D224" i="24"/>
  <c r="C224" i="24"/>
  <c r="J223" i="24"/>
  <c r="E222" i="24"/>
  <c r="I222" i="24" s="1"/>
  <c r="J221" i="24"/>
  <c r="C221" i="24"/>
  <c r="E220" i="24"/>
  <c r="I220" i="24" s="1"/>
  <c r="H219" i="24"/>
  <c r="G219" i="24"/>
  <c r="F219" i="24"/>
  <c r="D219" i="24"/>
  <c r="I218" i="24"/>
  <c r="H217" i="24"/>
  <c r="G217" i="24"/>
  <c r="F217" i="24"/>
  <c r="D217" i="24"/>
  <c r="I215" i="24"/>
  <c r="E214" i="24"/>
  <c r="I214" i="24" s="1"/>
  <c r="H213" i="24"/>
  <c r="G213" i="24"/>
  <c r="F213" i="24"/>
  <c r="D213" i="24"/>
  <c r="C213" i="24"/>
  <c r="E211" i="24"/>
  <c r="I211" i="24" s="1"/>
  <c r="E210" i="24"/>
  <c r="I210" i="24" s="1"/>
  <c r="E209" i="24"/>
  <c r="I209" i="24" s="1"/>
  <c r="H208" i="24"/>
  <c r="G208" i="24"/>
  <c r="F208" i="24"/>
  <c r="D208" i="24"/>
  <c r="C208" i="24"/>
  <c r="E207" i="24"/>
  <c r="I207" i="24" s="1"/>
  <c r="E206" i="24"/>
  <c r="I206" i="24" s="1"/>
  <c r="E205" i="24"/>
  <c r="I205" i="24" s="1"/>
  <c r="H204" i="24"/>
  <c r="G204" i="24"/>
  <c r="F204" i="24"/>
  <c r="D204" i="24"/>
  <c r="C204" i="24"/>
  <c r="C203" i="24"/>
  <c r="E203" i="24" s="1"/>
  <c r="I203" i="24" s="1"/>
  <c r="E202" i="24"/>
  <c r="I202" i="24" s="1"/>
  <c r="E201" i="24"/>
  <c r="I201" i="24" s="1"/>
  <c r="C201" i="24"/>
  <c r="H200" i="24"/>
  <c r="G200" i="24"/>
  <c r="F200" i="24"/>
  <c r="D200" i="24"/>
  <c r="J198" i="24"/>
  <c r="E198" i="24"/>
  <c r="I198" i="24" s="1"/>
  <c r="E197" i="24"/>
  <c r="I197" i="24" s="1"/>
  <c r="J196" i="24"/>
  <c r="E196" i="24"/>
  <c r="I196" i="24" s="1"/>
  <c r="H195" i="24"/>
  <c r="G195" i="24"/>
  <c r="F195" i="24"/>
  <c r="D195" i="24"/>
  <c r="C195" i="24"/>
  <c r="E194" i="24"/>
  <c r="I194" i="24" s="1"/>
  <c r="E193" i="24"/>
  <c r="I193" i="24" s="1"/>
  <c r="I190" i="24"/>
  <c r="H189" i="24"/>
  <c r="G189" i="24"/>
  <c r="F189" i="24"/>
  <c r="D189" i="24"/>
  <c r="C189" i="24"/>
  <c r="I188" i="24"/>
  <c r="H187" i="24"/>
  <c r="H186" i="24" s="1"/>
  <c r="G187" i="24"/>
  <c r="G186" i="24" s="1"/>
  <c r="F187" i="24"/>
  <c r="F186" i="24" s="1"/>
  <c r="D187" i="24"/>
  <c r="D186" i="24" s="1"/>
  <c r="C187" i="24"/>
  <c r="C186" i="24" s="1"/>
  <c r="I185" i="24"/>
  <c r="H184" i="24"/>
  <c r="G184" i="24"/>
  <c r="F184" i="24"/>
  <c r="D184" i="24"/>
  <c r="C184" i="24"/>
  <c r="H183" i="24"/>
  <c r="G183" i="24"/>
  <c r="F183" i="24"/>
  <c r="D183" i="24"/>
  <c r="C183" i="24"/>
  <c r="H182" i="24"/>
  <c r="G182" i="24"/>
  <c r="F182" i="24"/>
  <c r="D182" i="24"/>
  <c r="C182" i="24"/>
  <c r="H181" i="24"/>
  <c r="G181" i="24"/>
  <c r="F181" i="24"/>
  <c r="E181" i="24"/>
  <c r="D181" i="24"/>
  <c r="C181" i="24"/>
  <c r="I179" i="24"/>
  <c r="H177" i="24"/>
  <c r="G177" i="24"/>
  <c r="F177" i="24"/>
  <c r="D177" i="24"/>
  <c r="C177" i="24"/>
  <c r="H176" i="24"/>
  <c r="G176" i="24"/>
  <c r="F176" i="24"/>
  <c r="D176" i="24"/>
  <c r="C176" i="24"/>
  <c r="H175" i="24"/>
  <c r="G175" i="24"/>
  <c r="F175" i="24"/>
  <c r="D175" i="24"/>
  <c r="C175" i="24"/>
  <c r="H174" i="24"/>
  <c r="G174" i="24"/>
  <c r="F174" i="24"/>
  <c r="D174" i="24"/>
  <c r="C174" i="24"/>
  <c r="I172" i="24"/>
  <c r="H170" i="24"/>
  <c r="G170" i="24"/>
  <c r="F170" i="24"/>
  <c r="D170" i="24"/>
  <c r="H169" i="24"/>
  <c r="G169" i="24"/>
  <c r="F169" i="24"/>
  <c r="D169" i="24"/>
  <c r="C169" i="24"/>
  <c r="H168" i="24"/>
  <c r="G168" i="24"/>
  <c r="F168" i="24"/>
  <c r="D168" i="24"/>
  <c r="C168" i="24"/>
  <c r="H167" i="24"/>
  <c r="G167" i="24"/>
  <c r="F167" i="24"/>
  <c r="D167" i="24"/>
  <c r="C167" i="24"/>
  <c r="I165" i="24"/>
  <c r="I162" i="24"/>
  <c r="H161" i="24"/>
  <c r="H160" i="24" s="1"/>
  <c r="G161" i="24"/>
  <c r="G160" i="24" s="1"/>
  <c r="F161" i="24"/>
  <c r="F160" i="24" s="1"/>
  <c r="D161" i="24"/>
  <c r="D160" i="24" s="1"/>
  <c r="C161" i="24"/>
  <c r="C160" i="24" s="1"/>
  <c r="I157" i="24"/>
  <c r="I155" i="24"/>
  <c r="E154" i="24"/>
  <c r="I154" i="24" s="1"/>
  <c r="I153" i="24"/>
  <c r="E152" i="24"/>
  <c r="E151" i="24" s="1"/>
  <c r="H151" i="24"/>
  <c r="G151" i="24"/>
  <c r="F151" i="24"/>
  <c r="D151" i="24"/>
  <c r="C151" i="24"/>
  <c r="I150" i="24"/>
  <c r="E149" i="24"/>
  <c r="I149" i="24" s="1"/>
  <c r="E148" i="24"/>
  <c r="I148" i="24" s="1"/>
  <c r="E147" i="24"/>
  <c r="I146" i="24"/>
  <c r="H145" i="24"/>
  <c r="G145" i="24"/>
  <c r="F145" i="24"/>
  <c r="D145" i="24"/>
  <c r="C145" i="24"/>
  <c r="I144" i="24"/>
  <c r="H143" i="24"/>
  <c r="G143" i="24"/>
  <c r="F143" i="24"/>
  <c r="D143" i="24"/>
  <c r="C143" i="24"/>
  <c r="E142" i="24"/>
  <c r="I142" i="24" s="1"/>
  <c r="E141" i="24"/>
  <c r="I141" i="24" s="1"/>
  <c r="E140" i="24"/>
  <c r="E139" i="24"/>
  <c r="I139" i="24" s="1"/>
  <c r="H138" i="24"/>
  <c r="G138" i="24"/>
  <c r="F138" i="24"/>
  <c r="D138" i="24"/>
  <c r="C138" i="24"/>
  <c r="I137" i="24"/>
  <c r="H136" i="24"/>
  <c r="G136" i="24"/>
  <c r="F136" i="24"/>
  <c r="D136" i="24"/>
  <c r="C136" i="24"/>
  <c r="J135" i="24"/>
  <c r="F82" i="24"/>
  <c r="E134" i="24"/>
  <c r="J133" i="24"/>
  <c r="L133" i="24"/>
  <c r="C133" i="24"/>
  <c r="E132" i="24"/>
  <c r="H131" i="24"/>
  <c r="G131" i="24"/>
  <c r="D131" i="24"/>
  <c r="I130" i="24"/>
  <c r="H129" i="24"/>
  <c r="G129" i="24"/>
  <c r="D129" i="24"/>
  <c r="I127" i="24"/>
  <c r="E126" i="24"/>
  <c r="I126" i="24" s="1"/>
  <c r="H125" i="24"/>
  <c r="G125" i="24"/>
  <c r="F125" i="24"/>
  <c r="E125" i="24"/>
  <c r="D125" i="24"/>
  <c r="C125" i="24"/>
  <c r="E123" i="24"/>
  <c r="I123" i="24" s="1"/>
  <c r="E122" i="24"/>
  <c r="E121" i="24"/>
  <c r="I121" i="24" s="1"/>
  <c r="H120" i="24"/>
  <c r="G120" i="24"/>
  <c r="F120" i="24"/>
  <c r="D120" i="24"/>
  <c r="C120" i="24"/>
  <c r="E119" i="24"/>
  <c r="I119" i="24" s="1"/>
  <c r="E118" i="24"/>
  <c r="I118" i="24" s="1"/>
  <c r="E117" i="24"/>
  <c r="I117" i="24" s="1"/>
  <c r="H116" i="24"/>
  <c r="G116" i="24"/>
  <c r="F116" i="24"/>
  <c r="D116" i="24"/>
  <c r="C116" i="24"/>
  <c r="E115" i="24"/>
  <c r="I115" i="24" s="1"/>
  <c r="E114" i="24"/>
  <c r="I114" i="24" s="1"/>
  <c r="E113" i="24"/>
  <c r="H112" i="24"/>
  <c r="G112" i="24"/>
  <c r="F112" i="24"/>
  <c r="F111" i="24" s="1"/>
  <c r="D112" i="24"/>
  <c r="C112" i="24"/>
  <c r="C111" i="24" s="1"/>
  <c r="J110" i="24"/>
  <c r="C110" i="24"/>
  <c r="E109" i="24"/>
  <c r="I109" i="24" s="1"/>
  <c r="J108" i="24"/>
  <c r="E108" i="24"/>
  <c r="C108" i="24"/>
  <c r="H107" i="24"/>
  <c r="G107" i="24"/>
  <c r="D107" i="24"/>
  <c r="E106" i="24"/>
  <c r="I106" i="24" s="1"/>
  <c r="E105" i="24"/>
  <c r="I102" i="24"/>
  <c r="H101" i="24"/>
  <c r="G101" i="24"/>
  <c r="F101" i="24"/>
  <c r="D101" i="24"/>
  <c r="C101" i="24"/>
  <c r="I100" i="24"/>
  <c r="H99" i="24"/>
  <c r="G99" i="24"/>
  <c r="G98" i="24" s="1"/>
  <c r="F99" i="24"/>
  <c r="F98" i="24" s="1"/>
  <c r="D99" i="24"/>
  <c r="C99" i="24"/>
  <c r="C98" i="24" s="1"/>
  <c r="I97" i="24"/>
  <c r="H96" i="24"/>
  <c r="G96" i="24"/>
  <c r="F96" i="24"/>
  <c r="D96" i="24"/>
  <c r="C96" i="24"/>
  <c r="H95" i="24"/>
  <c r="G95" i="24"/>
  <c r="F95" i="24"/>
  <c r="D95" i="24"/>
  <c r="C95" i="24"/>
  <c r="H94" i="24"/>
  <c r="G94" i="24"/>
  <c r="F94" i="24"/>
  <c r="D94" i="24"/>
  <c r="C94" i="24"/>
  <c r="H93" i="24"/>
  <c r="G93" i="24"/>
  <c r="F93" i="24"/>
  <c r="E93" i="24"/>
  <c r="D93" i="24"/>
  <c r="C93" i="24"/>
  <c r="I91" i="24"/>
  <c r="H89" i="24"/>
  <c r="G89" i="24"/>
  <c r="F89" i="24"/>
  <c r="D89" i="24"/>
  <c r="C89" i="24"/>
  <c r="H88" i="24"/>
  <c r="G88" i="24"/>
  <c r="F88" i="24"/>
  <c r="D88" i="24"/>
  <c r="C88" i="24"/>
  <c r="H87" i="24"/>
  <c r="G87" i="24"/>
  <c r="F87" i="24"/>
  <c r="D87" i="24"/>
  <c r="C87" i="24"/>
  <c r="H86" i="24"/>
  <c r="G86" i="24"/>
  <c r="F86" i="24"/>
  <c r="D86" i="24"/>
  <c r="C86" i="24"/>
  <c r="I84" i="24"/>
  <c r="H82" i="24"/>
  <c r="G82" i="24"/>
  <c r="D82" i="24"/>
  <c r="H81" i="24"/>
  <c r="G81" i="24"/>
  <c r="D81" i="24"/>
  <c r="C81" i="24"/>
  <c r="H80" i="24"/>
  <c r="G80" i="24"/>
  <c r="F80" i="24"/>
  <c r="D80" i="24"/>
  <c r="C80" i="24"/>
  <c r="H79" i="24"/>
  <c r="G79" i="24"/>
  <c r="F79" i="24"/>
  <c r="D79" i="24"/>
  <c r="C79" i="24"/>
  <c r="H73" i="24"/>
  <c r="H72" i="24" s="1"/>
  <c r="G73" i="24"/>
  <c r="F73" i="24"/>
  <c r="D73" i="24"/>
  <c r="D72" i="24" s="1"/>
  <c r="C73" i="24"/>
  <c r="C72" i="24" s="1"/>
  <c r="G72" i="24"/>
  <c r="F72" i="24"/>
  <c r="I69" i="24"/>
  <c r="I68" i="24"/>
  <c r="I66" i="24"/>
  <c r="I64" i="24"/>
  <c r="I61" i="24"/>
  <c r="I55" i="24"/>
  <c r="I48" i="24"/>
  <c r="I41" i="24"/>
  <c r="I38" i="24"/>
  <c r="I34" i="24"/>
  <c r="H33" i="24"/>
  <c r="G33" i="24"/>
  <c r="F33" i="24"/>
  <c r="D33" i="24"/>
  <c r="C33" i="24"/>
  <c r="H32" i="24"/>
  <c r="G32" i="24"/>
  <c r="F32" i="24"/>
  <c r="D32" i="24"/>
  <c r="C32" i="24"/>
  <c r="H31" i="24"/>
  <c r="G31" i="24"/>
  <c r="F31" i="24"/>
  <c r="D31" i="24"/>
  <c r="C31" i="24"/>
  <c r="H29" i="24"/>
  <c r="G29" i="24"/>
  <c r="F29" i="24"/>
  <c r="D29" i="24"/>
  <c r="C29" i="24"/>
  <c r="H28" i="24"/>
  <c r="G28" i="24"/>
  <c r="F28" i="24"/>
  <c r="D28" i="24"/>
  <c r="C28" i="24"/>
  <c r="H27" i="24"/>
  <c r="G27" i="24"/>
  <c r="F27" i="24"/>
  <c r="D27" i="24"/>
  <c r="C27" i="24"/>
  <c r="H25" i="24"/>
  <c r="G25" i="24"/>
  <c r="F25" i="24"/>
  <c r="D25" i="24"/>
  <c r="H24" i="24"/>
  <c r="G24" i="24"/>
  <c r="F24" i="24"/>
  <c r="D24" i="24"/>
  <c r="C24" i="24"/>
  <c r="H23" i="24"/>
  <c r="G23" i="24"/>
  <c r="F23" i="24"/>
  <c r="D23" i="24"/>
  <c r="C23" i="24"/>
  <c r="H20" i="24"/>
  <c r="G20" i="24"/>
  <c r="D20" i="24"/>
  <c r="H19" i="24"/>
  <c r="G19" i="24"/>
  <c r="F19" i="24"/>
  <c r="D19" i="24"/>
  <c r="C19" i="24"/>
  <c r="H18" i="24"/>
  <c r="G18" i="24"/>
  <c r="D18" i="24"/>
  <c r="H16" i="24"/>
  <c r="G16" i="24"/>
  <c r="F16" i="24"/>
  <c r="D16" i="24"/>
  <c r="C16" i="24"/>
  <c r="H15" i="24"/>
  <c r="G15" i="24"/>
  <c r="F15" i="24"/>
  <c r="D15" i="24"/>
  <c r="C15" i="24"/>
  <c r="I13" i="24"/>
  <c r="H3" i="24"/>
  <c r="H2" i="24"/>
  <c r="H3" i="23"/>
  <c r="F105" i="23"/>
  <c r="F110" i="23"/>
  <c r="F108" i="23"/>
  <c r="F135" i="23"/>
  <c r="F133" i="23"/>
  <c r="F134" i="23"/>
  <c r="D1132" i="23"/>
  <c r="D1131" i="23"/>
  <c r="D1127" i="23"/>
  <c r="D1126" i="23"/>
  <c r="I1121" i="23"/>
  <c r="E1120" i="23"/>
  <c r="I1120" i="23" s="1"/>
  <c r="I1119" i="23"/>
  <c r="I1118" i="23"/>
  <c r="E1118" i="23"/>
  <c r="H1117" i="23"/>
  <c r="G1117" i="23"/>
  <c r="F1117" i="23"/>
  <c r="E1117" i="23"/>
  <c r="D1117" i="23"/>
  <c r="C1117" i="23"/>
  <c r="I1116" i="23"/>
  <c r="E1115" i="23"/>
  <c r="I1115" i="23" s="1"/>
  <c r="E1114" i="23"/>
  <c r="I1114" i="23" s="1"/>
  <c r="E1113" i="23"/>
  <c r="E1112" i="23"/>
  <c r="I1112" i="23" s="1"/>
  <c r="H1111" i="23"/>
  <c r="G1111" i="23"/>
  <c r="F1111" i="23"/>
  <c r="D1111" i="23"/>
  <c r="C1111" i="23"/>
  <c r="I1110" i="23"/>
  <c r="H1109" i="23"/>
  <c r="G1109" i="23"/>
  <c r="F1109" i="23"/>
  <c r="D1109" i="23"/>
  <c r="C1109" i="23"/>
  <c r="E1108" i="23"/>
  <c r="I1108" i="23" s="1"/>
  <c r="E1107" i="23"/>
  <c r="E1106" i="23"/>
  <c r="I1106" i="23" s="1"/>
  <c r="E1105" i="23"/>
  <c r="I1105" i="23" s="1"/>
  <c r="H1104" i="23"/>
  <c r="G1104" i="23"/>
  <c r="F1104" i="23"/>
  <c r="D1104" i="23"/>
  <c r="C1104" i="23"/>
  <c r="I1103" i="23"/>
  <c r="H1102" i="23"/>
  <c r="G1102" i="23"/>
  <c r="F1102" i="23"/>
  <c r="D1102" i="23"/>
  <c r="C1102" i="23"/>
  <c r="E1101" i="23"/>
  <c r="I1101" i="23" s="1"/>
  <c r="E1100" i="23"/>
  <c r="E1099" i="23"/>
  <c r="I1099" i="23" s="1"/>
  <c r="E1098" i="23"/>
  <c r="H1097" i="23"/>
  <c r="G1097" i="23"/>
  <c r="F1097" i="23"/>
  <c r="D1097" i="23"/>
  <c r="C1097" i="23"/>
  <c r="I1096" i="23"/>
  <c r="H1095" i="23"/>
  <c r="H1094" i="23" s="1"/>
  <c r="H1090" i="23" s="1"/>
  <c r="G1095" i="23"/>
  <c r="F1095" i="23"/>
  <c r="D1095" i="23"/>
  <c r="C1095" i="23"/>
  <c r="I1093" i="23"/>
  <c r="E1092" i="23"/>
  <c r="E1091" i="23" s="1"/>
  <c r="H1091" i="23"/>
  <c r="G1091" i="23"/>
  <c r="F1091" i="23"/>
  <c r="D1091" i="23"/>
  <c r="C1091" i="23"/>
  <c r="E1089" i="23"/>
  <c r="I1089" i="23" s="1"/>
  <c r="E1088" i="23"/>
  <c r="I1088" i="23" s="1"/>
  <c r="E1087" i="23"/>
  <c r="H1086" i="23"/>
  <c r="G1086" i="23"/>
  <c r="F1086" i="23"/>
  <c r="D1086" i="23"/>
  <c r="C1086" i="23"/>
  <c r="E1085" i="23"/>
  <c r="I1085" i="23" s="1"/>
  <c r="E1084" i="23"/>
  <c r="E1083" i="23"/>
  <c r="I1083" i="23" s="1"/>
  <c r="H1082" i="23"/>
  <c r="G1082" i="23"/>
  <c r="F1082" i="23"/>
  <c r="D1082" i="23"/>
  <c r="C1082" i="23"/>
  <c r="E1081" i="23"/>
  <c r="I1081" i="23" s="1"/>
  <c r="E1080" i="23"/>
  <c r="E1079" i="23"/>
  <c r="I1079" i="23" s="1"/>
  <c r="H1078" i="23"/>
  <c r="H1077" i="23" s="1"/>
  <c r="G1078" i="23"/>
  <c r="F1078" i="23"/>
  <c r="D1078" i="23"/>
  <c r="C1078" i="23"/>
  <c r="C1077" i="23" s="1"/>
  <c r="E1076" i="23"/>
  <c r="I1076" i="23" s="1"/>
  <c r="E1075" i="23"/>
  <c r="I1075" i="23" s="1"/>
  <c r="E1074" i="23"/>
  <c r="I1074" i="23" s="1"/>
  <c r="H1073" i="23"/>
  <c r="G1073" i="23"/>
  <c r="F1073" i="23"/>
  <c r="D1073" i="23"/>
  <c r="C1073" i="23"/>
  <c r="E1072" i="23"/>
  <c r="E1071" i="23"/>
  <c r="I1071" i="23" s="1"/>
  <c r="I1068" i="23"/>
  <c r="I1066" i="23"/>
  <c r="E1065" i="23"/>
  <c r="I1065" i="23" s="1"/>
  <c r="I1064" i="23"/>
  <c r="E1063" i="23"/>
  <c r="I1063" i="23" s="1"/>
  <c r="H1062" i="23"/>
  <c r="G1062" i="23"/>
  <c r="F1062" i="23"/>
  <c r="E1062" i="23"/>
  <c r="D1062" i="23"/>
  <c r="C1062" i="23"/>
  <c r="I1061" i="23"/>
  <c r="E1060" i="23"/>
  <c r="I1060" i="23" s="1"/>
  <c r="E1059" i="23"/>
  <c r="I1059" i="23" s="1"/>
  <c r="E1058" i="23"/>
  <c r="I1057" i="23"/>
  <c r="E1057" i="23"/>
  <c r="H1056" i="23"/>
  <c r="G1056" i="23"/>
  <c r="F1056" i="23"/>
  <c r="D1056" i="23"/>
  <c r="C1056" i="23"/>
  <c r="I1055" i="23"/>
  <c r="H1054" i="23"/>
  <c r="G1054" i="23"/>
  <c r="F1054" i="23"/>
  <c r="D1054" i="23"/>
  <c r="C1054" i="23"/>
  <c r="E1053" i="23"/>
  <c r="I1053" i="23" s="1"/>
  <c r="E1052" i="23"/>
  <c r="I1052" i="23" s="1"/>
  <c r="E1051" i="23"/>
  <c r="I1051" i="23" s="1"/>
  <c r="E1050" i="23"/>
  <c r="I1050" i="23" s="1"/>
  <c r="H1049" i="23"/>
  <c r="G1049" i="23"/>
  <c r="F1049" i="23"/>
  <c r="D1049" i="23"/>
  <c r="C1049" i="23"/>
  <c r="I1048" i="23"/>
  <c r="H1047" i="23"/>
  <c r="G1047" i="23"/>
  <c r="F1047" i="23"/>
  <c r="D1047" i="23"/>
  <c r="C1047" i="23"/>
  <c r="E1046" i="23"/>
  <c r="I1046" i="23" s="1"/>
  <c r="E1045" i="23"/>
  <c r="I1044" i="23"/>
  <c r="E1044" i="23"/>
  <c r="E1043" i="23"/>
  <c r="I1043" i="23" s="1"/>
  <c r="H1042" i="23"/>
  <c r="G1042" i="23"/>
  <c r="F1042" i="23"/>
  <c r="D1042" i="23"/>
  <c r="C1042" i="23"/>
  <c r="I1041" i="23"/>
  <c r="H1040" i="23"/>
  <c r="G1040" i="23"/>
  <c r="F1040" i="23"/>
  <c r="D1040" i="23"/>
  <c r="C1040" i="23"/>
  <c r="I1038" i="23"/>
  <c r="E1037" i="23"/>
  <c r="H1036" i="23"/>
  <c r="G1036" i="23"/>
  <c r="F1036" i="23"/>
  <c r="D1036" i="23"/>
  <c r="C1036" i="23"/>
  <c r="E1034" i="23"/>
  <c r="I1034" i="23" s="1"/>
  <c r="E1033" i="23"/>
  <c r="I1033" i="23" s="1"/>
  <c r="E1032" i="23"/>
  <c r="H1031" i="23"/>
  <c r="G1031" i="23"/>
  <c r="F1031" i="23"/>
  <c r="D1031" i="23"/>
  <c r="C1031" i="23"/>
  <c r="E1030" i="23"/>
  <c r="I1030" i="23" s="1"/>
  <c r="E1029" i="23"/>
  <c r="I1029" i="23" s="1"/>
  <c r="E1028" i="23"/>
  <c r="H1027" i="23"/>
  <c r="G1027" i="23"/>
  <c r="F1027" i="23"/>
  <c r="D1027" i="23"/>
  <c r="C1027" i="23"/>
  <c r="E1026" i="23"/>
  <c r="I1026" i="23" s="1"/>
  <c r="E1025" i="23"/>
  <c r="I1025" i="23" s="1"/>
  <c r="E1024" i="23"/>
  <c r="I1024" i="23" s="1"/>
  <c r="H1023" i="23"/>
  <c r="G1023" i="23"/>
  <c r="F1023" i="23"/>
  <c r="D1023" i="23"/>
  <c r="C1023" i="23"/>
  <c r="E1021" i="23"/>
  <c r="I1021" i="23" s="1"/>
  <c r="E1020" i="23"/>
  <c r="I1020" i="23" s="1"/>
  <c r="E1019" i="23"/>
  <c r="I1019" i="23" s="1"/>
  <c r="H1018" i="23"/>
  <c r="G1018" i="23"/>
  <c r="F1018" i="23"/>
  <c r="D1018" i="23"/>
  <c r="E1018" i="23" s="1"/>
  <c r="I1018" i="23" s="1"/>
  <c r="C1018" i="23"/>
  <c r="E1017" i="23"/>
  <c r="E1016" i="23"/>
  <c r="I1016" i="23" s="1"/>
  <c r="I1012" i="23"/>
  <c r="E1011" i="23"/>
  <c r="I1011" i="23" s="1"/>
  <c r="I1010" i="23"/>
  <c r="E1009" i="23"/>
  <c r="H1008" i="23"/>
  <c r="G1008" i="23"/>
  <c r="F1008" i="23"/>
  <c r="D1008" i="23"/>
  <c r="C1008" i="23"/>
  <c r="I1007" i="23"/>
  <c r="E1006" i="23"/>
  <c r="I1006" i="23" s="1"/>
  <c r="E1005" i="23"/>
  <c r="I1005" i="23" s="1"/>
  <c r="E1004" i="23"/>
  <c r="I1004" i="23" s="1"/>
  <c r="E1003" i="23"/>
  <c r="I1003" i="23" s="1"/>
  <c r="H1002" i="23"/>
  <c r="G1002" i="23"/>
  <c r="F1002" i="23"/>
  <c r="D1002" i="23"/>
  <c r="C1002" i="23"/>
  <c r="I1001" i="23"/>
  <c r="H1000" i="23"/>
  <c r="G1000" i="23"/>
  <c r="F1000" i="23"/>
  <c r="D1000" i="23"/>
  <c r="C1000" i="23"/>
  <c r="E999" i="23"/>
  <c r="I999" i="23" s="1"/>
  <c r="E998" i="23"/>
  <c r="I997" i="23"/>
  <c r="E997" i="23"/>
  <c r="E996" i="23"/>
  <c r="I996" i="23" s="1"/>
  <c r="H995" i="23"/>
  <c r="G995" i="23"/>
  <c r="F995" i="23"/>
  <c r="D995" i="23"/>
  <c r="C995" i="23"/>
  <c r="I994" i="23"/>
  <c r="H993" i="23"/>
  <c r="G993" i="23"/>
  <c r="F993" i="23"/>
  <c r="D993" i="23"/>
  <c r="C993" i="23"/>
  <c r="E992" i="23"/>
  <c r="E991" i="23"/>
  <c r="I991" i="23" s="1"/>
  <c r="E990" i="23"/>
  <c r="I990" i="23" s="1"/>
  <c r="E989" i="23"/>
  <c r="I989" i="23" s="1"/>
  <c r="H988" i="23"/>
  <c r="G988" i="23"/>
  <c r="F988" i="23"/>
  <c r="D988" i="23"/>
  <c r="C988" i="23"/>
  <c r="I987" i="23"/>
  <c r="H986" i="23"/>
  <c r="H985" i="23" s="1"/>
  <c r="G986" i="23"/>
  <c r="F986" i="23"/>
  <c r="D986" i="23"/>
  <c r="C986" i="23"/>
  <c r="C985" i="23" s="1"/>
  <c r="C981" i="23" s="1"/>
  <c r="I984" i="23"/>
  <c r="E983" i="23"/>
  <c r="H982" i="23"/>
  <c r="G982" i="23"/>
  <c r="F982" i="23"/>
  <c r="D982" i="23"/>
  <c r="C982" i="23"/>
  <c r="E980" i="23"/>
  <c r="I980" i="23" s="1"/>
  <c r="E979" i="23"/>
  <c r="I979" i="23" s="1"/>
  <c r="E978" i="23"/>
  <c r="I978" i="23" s="1"/>
  <c r="H977" i="23"/>
  <c r="G977" i="23"/>
  <c r="F977" i="23"/>
  <c r="D977" i="23"/>
  <c r="C977" i="23"/>
  <c r="E976" i="23"/>
  <c r="I976" i="23" s="1"/>
  <c r="E975" i="23"/>
  <c r="I975" i="23" s="1"/>
  <c r="E974" i="23"/>
  <c r="H973" i="23"/>
  <c r="G973" i="23"/>
  <c r="F973" i="23"/>
  <c r="D973" i="23"/>
  <c r="C973" i="23"/>
  <c r="E972" i="23"/>
  <c r="I972" i="23" s="1"/>
  <c r="E971" i="23"/>
  <c r="I971" i="23" s="1"/>
  <c r="E970" i="23"/>
  <c r="I970" i="23" s="1"/>
  <c r="H969" i="23"/>
  <c r="H968" i="23" s="1"/>
  <c r="G969" i="23"/>
  <c r="F969" i="23"/>
  <c r="D969" i="23"/>
  <c r="D968" i="23" s="1"/>
  <c r="C969" i="23"/>
  <c r="E967" i="23"/>
  <c r="I967" i="23" s="1"/>
  <c r="E966" i="23"/>
  <c r="I966" i="23" s="1"/>
  <c r="E965" i="23"/>
  <c r="I965" i="23" s="1"/>
  <c r="H964" i="23"/>
  <c r="H961" i="23" s="1"/>
  <c r="H960" i="23" s="1"/>
  <c r="G964" i="23"/>
  <c r="F964" i="23"/>
  <c r="D964" i="23"/>
  <c r="C964" i="23"/>
  <c r="E963" i="23"/>
  <c r="I963" i="23" s="1"/>
  <c r="E962" i="23"/>
  <c r="I959" i="23"/>
  <c r="I957" i="23"/>
  <c r="E956" i="23"/>
  <c r="I956" i="23" s="1"/>
  <c r="I955" i="23"/>
  <c r="E954" i="23"/>
  <c r="H953" i="23"/>
  <c r="G953" i="23"/>
  <c r="F953" i="23"/>
  <c r="D953" i="23"/>
  <c r="C953" i="23"/>
  <c r="I952" i="23"/>
  <c r="I951" i="23"/>
  <c r="E951" i="23"/>
  <c r="E950" i="23"/>
  <c r="E949" i="23"/>
  <c r="I949" i="23" s="1"/>
  <c r="E948" i="23"/>
  <c r="I948" i="23" s="1"/>
  <c r="H947" i="23"/>
  <c r="G947" i="23"/>
  <c r="F947" i="23"/>
  <c r="D947" i="23"/>
  <c r="C947" i="23"/>
  <c r="I946" i="23"/>
  <c r="H945" i="23"/>
  <c r="G945" i="23"/>
  <c r="F945" i="23"/>
  <c r="D945" i="23"/>
  <c r="C945" i="23"/>
  <c r="E944" i="23"/>
  <c r="I944" i="23" s="1"/>
  <c r="E943" i="23"/>
  <c r="E942" i="23"/>
  <c r="I942" i="23" s="1"/>
  <c r="E941" i="23"/>
  <c r="I941" i="23" s="1"/>
  <c r="H940" i="23"/>
  <c r="G940" i="23"/>
  <c r="F940" i="23"/>
  <c r="D940" i="23"/>
  <c r="C940" i="23"/>
  <c r="I939" i="23"/>
  <c r="H938" i="23"/>
  <c r="G938" i="23"/>
  <c r="F938" i="23"/>
  <c r="D938" i="23"/>
  <c r="C938" i="23"/>
  <c r="E937" i="23"/>
  <c r="I937" i="23" s="1"/>
  <c r="E936" i="23"/>
  <c r="I936" i="23" s="1"/>
  <c r="E935" i="23"/>
  <c r="E934" i="23"/>
  <c r="I934" i="23" s="1"/>
  <c r="H933" i="23"/>
  <c r="G933" i="23"/>
  <c r="G906" i="23" s="1"/>
  <c r="G905" i="23" s="1"/>
  <c r="F933" i="23"/>
  <c r="F906" i="23" s="1"/>
  <c r="F905" i="23" s="1"/>
  <c r="I932" i="23"/>
  <c r="H931" i="23"/>
  <c r="G931" i="23"/>
  <c r="F931" i="23"/>
  <c r="D931" i="23"/>
  <c r="C931" i="23"/>
  <c r="I929" i="23"/>
  <c r="E928" i="23"/>
  <c r="I928" i="23" s="1"/>
  <c r="H927" i="23"/>
  <c r="G927" i="23"/>
  <c r="F927" i="23"/>
  <c r="E927" i="23"/>
  <c r="D927" i="23"/>
  <c r="C927" i="23"/>
  <c r="E925" i="23"/>
  <c r="I925" i="23" s="1"/>
  <c r="E924" i="23"/>
  <c r="I924" i="23" s="1"/>
  <c r="E923" i="23"/>
  <c r="H922" i="23"/>
  <c r="G922" i="23"/>
  <c r="F922" i="23"/>
  <c r="D922" i="23"/>
  <c r="C922" i="23"/>
  <c r="E921" i="23"/>
  <c r="I921" i="23" s="1"/>
  <c r="E920" i="23"/>
  <c r="E919" i="23"/>
  <c r="I919" i="23" s="1"/>
  <c r="H918" i="23"/>
  <c r="G918" i="23"/>
  <c r="F918" i="23"/>
  <c r="D918" i="23"/>
  <c r="C918" i="23"/>
  <c r="E917" i="23"/>
  <c r="I917" i="23" s="1"/>
  <c r="E916" i="23"/>
  <c r="I916" i="23" s="1"/>
  <c r="E915" i="23"/>
  <c r="H914" i="23"/>
  <c r="G914" i="23"/>
  <c r="F914" i="23"/>
  <c r="D914" i="23"/>
  <c r="C914" i="23"/>
  <c r="E912" i="23"/>
  <c r="I912" i="23" s="1"/>
  <c r="I911" i="23"/>
  <c r="E911" i="23"/>
  <c r="E910" i="23"/>
  <c r="I910" i="23" s="1"/>
  <c r="H909" i="23"/>
  <c r="G909" i="23"/>
  <c r="F909" i="23"/>
  <c r="D909" i="23"/>
  <c r="C909" i="23"/>
  <c r="J908" i="23"/>
  <c r="K915" i="23" s="1"/>
  <c r="E908" i="23"/>
  <c r="I908" i="23" s="1"/>
  <c r="E907" i="23"/>
  <c r="H906" i="23"/>
  <c r="H905" i="23" s="1"/>
  <c r="D906" i="23"/>
  <c r="D905" i="23" s="1"/>
  <c r="C906" i="23"/>
  <c r="C905" i="23" s="1"/>
  <c r="I904" i="23"/>
  <c r="H903" i="23"/>
  <c r="G903" i="23"/>
  <c r="F903" i="23"/>
  <c r="D903" i="23"/>
  <c r="C903" i="23"/>
  <c r="I902" i="23"/>
  <c r="H901" i="23"/>
  <c r="H900" i="23" s="1"/>
  <c r="G901" i="23"/>
  <c r="G900" i="23" s="1"/>
  <c r="F901" i="23"/>
  <c r="F900" i="23" s="1"/>
  <c r="D901" i="23"/>
  <c r="D900" i="23" s="1"/>
  <c r="C901" i="23"/>
  <c r="C900" i="23" s="1"/>
  <c r="I899" i="23"/>
  <c r="H898" i="23"/>
  <c r="G898" i="23"/>
  <c r="F898" i="23"/>
  <c r="E898" i="23"/>
  <c r="D898" i="23"/>
  <c r="C898" i="23"/>
  <c r="H897" i="23"/>
  <c r="G897" i="23"/>
  <c r="G894" i="23" s="1"/>
  <c r="F897" i="23"/>
  <c r="D897" i="23"/>
  <c r="C897" i="23"/>
  <c r="H896" i="23"/>
  <c r="G896" i="23"/>
  <c r="F896" i="23"/>
  <c r="D896" i="23"/>
  <c r="C896" i="23"/>
  <c r="H895" i="23"/>
  <c r="G895" i="23"/>
  <c r="F895" i="23"/>
  <c r="D895" i="23"/>
  <c r="C895" i="23"/>
  <c r="I893" i="23"/>
  <c r="H891" i="23"/>
  <c r="G891" i="23"/>
  <c r="F891" i="23"/>
  <c r="D891" i="23"/>
  <c r="C891" i="23"/>
  <c r="H890" i="23"/>
  <c r="G890" i="23"/>
  <c r="F890" i="23"/>
  <c r="D890" i="23"/>
  <c r="C890" i="23"/>
  <c r="H889" i="23"/>
  <c r="G889" i="23"/>
  <c r="F889" i="23"/>
  <c r="D889" i="23"/>
  <c r="D885" i="23" s="1"/>
  <c r="C889" i="23"/>
  <c r="H888" i="23"/>
  <c r="G888" i="23"/>
  <c r="F888" i="23"/>
  <c r="D888" i="23"/>
  <c r="C888" i="23"/>
  <c r="I886" i="23"/>
  <c r="H884" i="23"/>
  <c r="G884" i="23"/>
  <c r="F884" i="23"/>
  <c r="D884" i="23"/>
  <c r="C884" i="23"/>
  <c r="H883" i="23"/>
  <c r="G883" i="23"/>
  <c r="F883" i="23"/>
  <c r="D883" i="23"/>
  <c r="C883" i="23"/>
  <c r="H882" i="23"/>
  <c r="G882" i="23"/>
  <c r="F882" i="23"/>
  <c r="D882" i="23"/>
  <c r="C882" i="23"/>
  <c r="H881" i="23"/>
  <c r="G881" i="23"/>
  <c r="F881" i="23"/>
  <c r="D881" i="23"/>
  <c r="C881" i="23"/>
  <c r="I879" i="23"/>
  <c r="I876" i="23"/>
  <c r="H875" i="23"/>
  <c r="H874" i="23" s="1"/>
  <c r="G875" i="23"/>
  <c r="G874" i="23" s="1"/>
  <c r="F875" i="23"/>
  <c r="F874" i="23" s="1"/>
  <c r="D875" i="23"/>
  <c r="D874" i="23" s="1"/>
  <c r="C875" i="23"/>
  <c r="I871" i="23"/>
  <c r="I869" i="23"/>
  <c r="E868" i="23"/>
  <c r="I868" i="23" s="1"/>
  <c r="I867" i="23"/>
  <c r="E866" i="23"/>
  <c r="H865" i="23"/>
  <c r="G865" i="23"/>
  <c r="F865" i="23"/>
  <c r="D865" i="23"/>
  <c r="C865" i="23"/>
  <c r="I864" i="23"/>
  <c r="E863" i="23"/>
  <c r="I863" i="23" s="1"/>
  <c r="E862" i="23"/>
  <c r="I862" i="23" s="1"/>
  <c r="E861" i="23"/>
  <c r="I860" i="23"/>
  <c r="E860" i="23"/>
  <c r="H859" i="23"/>
  <c r="G859" i="23"/>
  <c r="F859" i="23"/>
  <c r="D859" i="23"/>
  <c r="C859" i="23"/>
  <c r="I858" i="23"/>
  <c r="H857" i="23"/>
  <c r="G857" i="23"/>
  <c r="F857" i="23"/>
  <c r="D857" i="23"/>
  <c r="C857" i="23"/>
  <c r="E856" i="23"/>
  <c r="I856" i="23" s="1"/>
  <c r="E855" i="23"/>
  <c r="E854" i="23"/>
  <c r="I854" i="23" s="1"/>
  <c r="E853" i="23"/>
  <c r="H852" i="23"/>
  <c r="G852" i="23"/>
  <c r="F852" i="23"/>
  <c r="D852" i="23"/>
  <c r="C852" i="23"/>
  <c r="I851" i="23"/>
  <c r="H850" i="23"/>
  <c r="G850" i="23"/>
  <c r="F850" i="23"/>
  <c r="D850" i="23"/>
  <c r="C850" i="23"/>
  <c r="C849" i="23"/>
  <c r="E849" i="23" s="1"/>
  <c r="I849" i="23" s="1"/>
  <c r="E848" i="23"/>
  <c r="E847" i="23"/>
  <c r="I847" i="23" s="1"/>
  <c r="C847" i="23"/>
  <c r="E846" i="23"/>
  <c r="I846" i="23" s="1"/>
  <c r="H845" i="23"/>
  <c r="G845" i="23"/>
  <c r="F845" i="23"/>
  <c r="D845" i="23"/>
  <c r="I844" i="23"/>
  <c r="H843" i="23"/>
  <c r="G843" i="23"/>
  <c r="F843" i="23"/>
  <c r="D843" i="23"/>
  <c r="C843" i="23"/>
  <c r="G842" i="23"/>
  <c r="I841" i="23"/>
  <c r="E840" i="23"/>
  <c r="I840" i="23" s="1"/>
  <c r="H839" i="23"/>
  <c r="G839" i="23"/>
  <c r="F839" i="23"/>
  <c r="D839" i="23"/>
  <c r="C839" i="23"/>
  <c r="E837" i="23"/>
  <c r="I837" i="23" s="1"/>
  <c r="E836" i="23"/>
  <c r="E835" i="23"/>
  <c r="I835" i="23" s="1"/>
  <c r="H834" i="23"/>
  <c r="G834" i="23"/>
  <c r="F834" i="23"/>
  <c r="D834" i="23"/>
  <c r="C834" i="23"/>
  <c r="E833" i="23"/>
  <c r="I833" i="23" s="1"/>
  <c r="E832" i="23"/>
  <c r="E831" i="23"/>
  <c r="I831" i="23" s="1"/>
  <c r="H830" i="23"/>
  <c r="G830" i="23"/>
  <c r="F830" i="23"/>
  <c r="D830" i="23"/>
  <c r="C830" i="23"/>
  <c r="E829" i="23"/>
  <c r="I829" i="23" s="1"/>
  <c r="E828" i="23"/>
  <c r="I828" i="23" s="1"/>
  <c r="E827" i="23"/>
  <c r="I827" i="23" s="1"/>
  <c r="H826" i="23"/>
  <c r="H825" i="23" s="1"/>
  <c r="G826" i="23"/>
  <c r="F826" i="23"/>
  <c r="F825" i="23" s="1"/>
  <c r="D826" i="23"/>
  <c r="C826" i="23"/>
  <c r="C824" i="23"/>
  <c r="E824" i="23" s="1"/>
  <c r="I824" i="23" s="1"/>
  <c r="E823" i="23"/>
  <c r="I823" i="23" s="1"/>
  <c r="E822" i="23"/>
  <c r="I822" i="23" s="1"/>
  <c r="C822" i="23"/>
  <c r="H821" i="23"/>
  <c r="G821" i="23"/>
  <c r="F821" i="23"/>
  <c r="D821" i="23"/>
  <c r="C821" i="23"/>
  <c r="E820" i="23"/>
  <c r="I820" i="23" s="1"/>
  <c r="E819" i="23"/>
  <c r="I816" i="23"/>
  <c r="H815" i="23"/>
  <c r="G815" i="23"/>
  <c r="F815" i="23"/>
  <c r="D815" i="23"/>
  <c r="C815" i="23"/>
  <c r="E815" i="23" s="1"/>
  <c r="I814" i="23"/>
  <c r="H813" i="23"/>
  <c r="H812" i="23" s="1"/>
  <c r="G813" i="23"/>
  <c r="G812" i="23" s="1"/>
  <c r="F813" i="23"/>
  <c r="F812" i="23" s="1"/>
  <c r="D813" i="23"/>
  <c r="D812" i="23" s="1"/>
  <c r="C813" i="23"/>
  <c r="C812" i="23" s="1"/>
  <c r="I811" i="23"/>
  <c r="H810" i="23"/>
  <c r="G810" i="23"/>
  <c r="F810" i="23"/>
  <c r="D810" i="23"/>
  <c r="C810" i="23"/>
  <c r="H809" i="23"/>
  <c r="G809" i="23"/>
  <c r="F809" i="23"/>
  <c r="D809" i="23"/>
  <c r="C809" i="23"/>
  <c r="H808" i="23"/>
  <c r="G808" i="23"/>
  <c r="F808" i="23"/>
  <c r="D808" i="23"/>
  <c r="C808" i="23"/>
  <c r="H807" i="23"/>
  <c r="G807" i="23"/>
  <c r="F807" i="23"/>
  <c r="E807" i="23"/>
  <c r="D807" i="23"/>
  <c r="C807" i="23"/>
  <c r="I805" i="23"/>
  <c r="H803" i="23"/>
  <c r="G803" i="23"/>
  <c r="F803" i="23"/>
  <c r="D803" i="23"/>
  <c r="C803" i="23"/>
  <c r="H802" i="23"/>
  <c r="G802" i="23"/>
  <c r="F802" i="23"/>
  <c r="D802" i="23"/>
  <c r="C802" i="23"/>
  <c r="H801" i="23"/>
  <c r="G801" i="23"/>
  <c r="F801" i="23"/>
  <c r="D801" i="23"/>
  <c r="C801" i="23"/>
  <c r="H800" i="23"/>
  <c r="G800" i="23"/>
  <c r="F800" i="23"/>
  <c r="D800" i="23"/>
  <c r="C800" i="23"/>
  <c r="I798" i="23"/>
  <c r="C797" i="23"/>
  <c r="H796" i="23"/>
  <c r="G796" i="23"/>
  <c r="F796" i="23"/>
  <c r="D796" i="23"/>
  <c r="C796" i="23"/>
  <c r="H795" i="23"/>
  <c r="G795" i="23"/>
  <c r="F795" i="23"/>
  <c r="D795" i="23"/>
  <c r="C795" i="23"/>
  <c r="H794" i="23"/>
  <c r="G794" i="23"/>
  <c r="F794" i="23"/>
  <c r="D794" i="23"/>
  <c r="C794" i="23"/>
  <c r="H793" i="23"/>
  <c r="G793" i="23"/>
  <c r="F793" i="23"/>
  <c r="E793" i="23"/>
  <c r="D793" i="23"/>
  <c r="C793" i="23"/>
  <c r="I791" i="23"/>
  <c r="I788" i="23"/>
  <c r="H787" i="23"/>
  <c r="H786" i="23" s="1"/>
  <c r="G787" i="23"/>
  <c r="G786" i="23" s="1"/>
  <c r="F787" i="23"/>
  <c r="F786" i="23" s="1"/>
  <c r="D787" i="23"/>
  <c r="C787" i="23"/>
  <c r="C786" i="23" s="1"/>
  <c r="D786" i="23"/>
  <c r="I783" i="23"/>
  <c r="I781" i="23"/>
  <c r="E780" i="23"/>
  <c r="I780" i="23" s="1"/>
  <c r="I779" i="23"/>
  <c r="E778" i="23"/>
  <c r="I778" i="23" s="1"/>
  <c r="H777" i="23"/>
  <c r="G777" i="23"/>
  <c r="F777" i="23"/>
  <c r="E777" i="23"/>
  <c r="D777" i="23"/>
  <c r="C777" i="23"/>
  <c r="I776" i="23"/>
  <c r="E775" i="23"/>
  <c r="I775" i="23" s="1"/>
  <c r="E774" i="23"/>
  <c r="I774" i="23" s="1"/>
  <c r="E773" i="23"/>
  <c r="E772" i="23"/>
  <c r="I772" i="23" s="1"/>
  <c r="H771" i="23"/>
  <c r="G771" i="23"/>
  <c r="F771" i="23"/>
  <c r="D771" i="23"/>
  <c r="C771" i="23"/>
  <c r="I770" i="23"/>
  <c r="H769" i="23"/>
  <c r="G769" i="23"/>
  <c r="F769" i="23"/>
  <c r="D769" i="23"/>
  <c r="C769" i="23"/>
  <c r="E768" i="23"/>
  <c r="I768" i="23" s="1"/>
  <c r="E767" i="23"/>
  <c r="I767" i="23" s="1"/>
  <c r="E766" i="23"/>
  <c r="E765" i="23"/>
  <c r="I765" i="23" s="1"/>
  <c r="H764" i="23"/>
  <c r="G764" i="23"/>
  <c r="F764" i="23"/>
  <c r="D764" i="23"/>
  <c r="C764" i="23"/>
  <c r="I763" i="23"/>
  <c r="H762" i="23"/>
  <c r="G762" i="23"/>
  <c r="F762" i="23"/>
  <c r="D762" i="23"/>
  <c r="C762" i="23"/>
  <c r="E761" i="23"/>
  <c r="I761" i="23" s="1"/>
  <c r="E760" i="23"/>
  <c r="I760" i="23" s="1"/>
  <c r="E759" i="23"/>
  <c r="I759" i="23" s="1"/>
  <c r="E758" i="23"/>
  <c r="I758" i="23" s="1"/>
  <c r="H757" i="23"/>
  <c r="G757" i="23"/>
  <c r="F757" i="23"/>
  <c r="D757" i="23"/>
  <c r="C757" i="23"/>
  <c r="I756" i="23"/>
  <c r="H755" i="23"/>
  <c r="G755" i="23"/>
  <c r="F755" i="23"/>
  <c r="D755" i="23"/>
  <c r="D754" i="23" s="1"/>
  <c r="C755" i="23"/>
  <c r="I753" i="23"/>
  <c r="E752" i="23"/>
  <c r="H751" i="23"/>
  <c r="G751" i="23"/>
  <c r="F751" i="23"/>
  <c r="D751" i="23"/>
  <c r="C751" i="23"/>
  <c r="E749" i="23"/>
  <c r="I749" i="23" s="1"/>
  <c r="E748" i="23"/>
  <c r="I748" i="23" s="1"/>
  <c r="E747" i="23"/>
  <c r="H746" i="23"/>
  <c r="G746" i="23"/>
  <c r="F746" i="23"/>
  <c r="D746" i="23"/>
  <c r="C746" i="23"/>
  <c r="E745" i="23"/>
  <c r="I745" i="23" s="1"/>
  <c r="E744" i="23"/>
  <c r="I744" i="23" s="1"/>
  <c r="E743" i="23"/>
  <c r="I743" i="23" s="1"/>
  <c r="H742" i="23"/>
  <c r="G742" i="23"/>
  <c r="F742" i="23"/>
  <c r="D742" i="23"/>
  <c r="C742" i="23"/>
  <c r="E741" i="23"/>
  <c r="I741" i="23" s="1"/>
  <c r="E740" i="23"/>
  <c r="I740" i="23" s="1"/>
  <c r="E739" i="23"/>
  <c r="H738" i="23"/>
  <c r="G738" i="23"/>
  <c r="F738" i="23"/>
  <c r="D738" i="23"/>
  <c r="C738" i="23"/>
  <c r="E736" i="23"/>
  <c r="I736" i="23" s="1"/>
  <c r="E735" i="23"/>
  <c r="I735" i="23" s="1"/>
  <c r="E734" i="23"/>
  <c r="I734" i="23" s="1"/>
  <c r="H733" i="23"/>
  <c r="G733" i="23"/>
  <c r="F733" i="23"/>
  <c r="D733" i="23"/>
  <c r="C733" i="23"/>
  <c r="E732" i="23"/>
  <c r="I732" i="23" s="1"/>
  <c r="E731" i="23"/>
  <c r="I731" i="23" s="1"/>
  <c r="I728" i="23"/>
  <c r="I726" i="23"/>
  <c r="E725" i="23"/>
  <c r="I725" i="23" s="1"/>
  <c r="I724" i="23"/>
  <c r="E723" i="23"/>
  <c r="I723" i="23" s="1"/>
  <c r="H722" i="23"/>
  <c r="G722" i="23"/>
  <c r="F722" i="23"/>
  <c r="E722" i="23"/>
  <c r="D722" i="23"/>
  <c r="C722" i="23"/>
  <c r="I721" i="23"/>
  <c r="E720" i="23"/>
  <c r="I720" i="23" s="1"/>
  <c r="E719" i="23"/>
  <c r="I719" i="23" s="1"/>
  <c r="E718" i="23"/>
  <c r="E717" i="23"/>
  <c r="I717" i="23" s="1"/>
  <c r="H716" i="23"/>
  <c r="G716" i="23"/>
  <c r="F716" i="23"/>
  <c r="D716" i="23"/>
  <c r="C716" i="23"/>
  <c r="I715" i="23"/>
  <c r="H714" i="23"/>
  <c r="G714" i="23"/>
  <c r="F714" i="23"/>
  <c r="D714" i="23"/>
  <c r="C714" i="23"/>
  <c r="E713" i="23"/>
  <c r="I713" i="23" s="1"/>
  <c r="E712" i="23"/>
  <c r="I712" i="23" s="1"/>
  <c r="E711" i="23"/>
  <c r="E710" i="23"/>
  <c r="I710" i="23" s="1"/>
  <c r="H709" i="23"/>
  <c r="G709" i="23"/>
  <c r="F709" i="23"/>
  <c r="D709" i="23"/>
  <c r="C709" i="23"/>
  <c r="I708" i="23"/>
  <c r="H707" i="23"/>
  <c r="G707" i="23"/>
  <c r="F707" i="23"/>
  <c r="D707" i="23"/>
  <c r="C707" i="23"/>
  <c r="E706" i="23"/>
  <c r="E705" i="23"/>
  <c r="I705" i="23" s="1"/>
  <c r="E704" i="23"/>
  <c r="I704" i="23" s="1"/>
  <c r="E703" i="23"/>
  <c r="I703" i="23" s="1"/>
  <c r="H702" i="23"/>
  <c r="G702" i="23"/>
  <c r="F702" i="23"/>
  <c r="D702" i="23"/>
  <c r="C702" i="23"/>
  <c r="I701" i="23"/>
  <c r="H700" i="23"/>
  <c r="G700" i="23"/>
  <c r="F700" i="23"/>
  <c r="D700" i="23"/>
  <c r="C700" i="23"/>
  <c r="I698" i="23"/>
  <c r="E697" i="23"/>
  <c r="E696" i="23" s="1"/>
  <c r="H696" i="23"/>
  <c r="G696" i="23"/>
  <c r="F696" i="23"/>
  <c r="D696" i="23"/>
  <c r="C696" i="23"/>
  <c r="I694" i="23"/>
  <c r="E694" i="23"/>
  <c r="E693" i="23"/>
  <c r="I693" i="23" s="1"/>
  <c r="E692" i="23"/>
  <c r="H691" i="23"/>
  <c r="G691" i="23"/>
  <c r="F691" i="23"/>
  <c r="D691" i="23"/>
  <c r="C691" i="23"/>
  <c r="E690" i="23"/>
  <c r="I690" i="23" s="1"/>
  <c r="E689" i="23"/>
  <c r="E688" i="23"/>
  <c r="I688" i="23" s="1"/>
  <c r="H687" i="23"/>
  <c r="G687" i="23"/>
  <c r="F687" i="23"/>
  <c r="D687" i="23"/>
  <c r="C687" i="23"/>
  <c r="E686" i="23"/>
  <c r="E685" i="23"/>
  <c r="I685" i="23" s="1"/>
  <c r="E684" i="23"/>
  <c r="I684" i="23" s="1"/>
  <c r="H683" i="23"/>
  <c r="G683" i="23"/>
  <c r="F683" i="23"/>
  <c r="D683" i="23"/>
  <c r="C683" i="23"/>
  <c r="D682" i="23"/>
  <c r="E681" i="23"/>
  <c r="I681" i="23" s="1"/>
  <c r="E680" i="23"/>
  <c r="I680" i="23" s="1"/>
  <c r="E679" i="23"/>
  <c r="I679" i="23" s="1"/>
  <c r="H678" i="23"/>
  <c r="G678" i="23"/>
  <c r="F678" i="23"/>
  <c r="D678" i="23"/>
  <c r="C678" i="23"/>
  <c r="E678" i="23" s="1"/>
  <c r="I678" i="23" s="1"/>
  <c r="E677" i="23"/>
  <c r="I677" i="23" s="1"/>
  <c r="E676" i="23"/>
  <c r="I676" i="23" s="1"/>
  <c r="I672" i="23"/>
  <c r="E671" i="23"/>
  <c r="I671" i="23" s="1"/>
  <c r="I670" i="23"/>
  <c r="E669" i="23"/>
  <c r="E668" i="23" s="1"/>
  <c r="H668" i="23"/>
  <c r="G668" i="23"/>
  <c r="F668" i="23"/>
  <c r="D668" i="23"/>
  <c r="C668" i="23"/>
  <c r="I667" i="23"/>
  <c r="E666" i="23"/>
  <c r="I666" i="23" s="1"/>
  <c r="E665" i="23"/>
  <c r="I665" i="23" s="1"/>
  <c r="E664" i="23"/>
  <c r="E663" i="23"/>
  <c r="I663" i="23" s="1"/>
  <c r="H662" i="23"/>
  <c r="G662" i="23"/>
  <c r="F662" i="23"/>
  <c r="D662" i="23"/>
  <c r="C662" i="23"/>
  <c r="I661" i="23"/>
  <c r="H660" i="23"/>
  <c r="G660" i="23"/>
  <c r="F660" i="23"/>
  <c r="D660" i="23"/>
  <c r="C660" i="23"/>
  <c r="E659" i="23"/>
  <c r="I659" i="23" s="1"/>
  <c r="E658" i="23"/>
  <c r="I658" i="23" s="1"/>
  <c r="E657" i="23"/>
  <c r="E656" i="23"/>
  <c r="I656" i="23" s="1"/>
  <c r="H655" i="23"/>
  <c r="G655" i="23"/>
  <c r="F655" i="23"/>
  <c r="D655" i="23"/>
  <c r="C655" i="23"/>
  <c r="I654" i="23"/>
  <c r="H653" i="23"/>
  <c r="G653" i="23"/>
  <c r="F653" i="23"/>
  <c r="D653" i="23"/>
  <c r="C653" i="23"/>
  <c r="E652" i="23"/>
  <c r="I652" i="23" s="1"/>
  <c r="E651" i="23"/>
  <c r="I651" i="23" s="1"/>
  <c r="E650" i="23"/>
  <c r="E649" i="23"/>
  <c r="I649" i="23" s="1"/>
  <c r="H648" i="23"/>
  <c r="G648" i="23"/>
  <c r="F648" i="23"/>
  <c r="D648" i="23"/>
  <c r="C648" i="23"/>
  <c r="I647" i="23"/>
  <c r="H646" i="23"/>
  <c r="G646" i="23"/>
  <c r="F646" i="23"/>
  <c r="D646" i="23"/>
  <c r="C646" i="23"/>
  <c r="I644" i="23"/>
  <c r="E643" i="23"/>
  <c r="E642" i="23" s="1"/>
  <c r="H642" i="23"/>
  <c r="G642" i="23"/>
  <c r="F642" i="23"/>
  <c r="D642" i="23"/>
  <c r="C642" i="23"/>
  <c r="E640" i="23"/>
  <c r="I640" i="23" s="1"/>
  <c r="E639" i="23"/>
  <c r="E638" i="23"/>
  <c r="I638" i="23" s="1"/>
  <c r="H637" i="23"/>
  <c r="G637" i="23"/>
  <c r="F637" i="23"/>
  <c r="D637" i="23"/>
  <c r="C637" i="23"/>
  <c r="E636" i="23"/>
  <c r="I636" i="23" s="1"/>
  <c r="E635" i="23"/>
  <c r="I635" i="23" s="1"/>
  <c r="E634" i="23"/>
  <c r="H633" i="23"/>
  <c r="G633" i="23"/>
  <c r="F633" i="23"/>
  <c r="D633" i="23"/>
  <c r="C633" i="23"/>
  <c r="E632" i="23"/>
  <c r="I632" i="23" s="1"/>
  <c r="E631" i="23"/>
  <c r="E630" i="23"/>
  <c r="I630" i="23" s="1"/>
  <c r="H629" i="23"/>
  <c r="G629" i="23"/>
  <c r="F629" i="23"/>
  <c r="F628" i="23" s="1"/>
  <c r="D629" i="23"/>
  <c r="D628" i="23" s="1"/>
  <c r="D621" i="23" s="1"/>
  <c r="D620" i="23" s="1"/>
  <c r="C629" i="23"/>
  <c r="E627" i="23"/>
  <c r="I627" i="23" s="1"/>
  <c r="E626" i="23"/>
  <c r="I626" i="23" s="1"/>
  <c r="E625" i="23"/>
  <c r="I625" i="23" s="1"/>
  <c r="H624" i="23"/>
  <c r="G624" i="23"/>
  <c r="F624" i="23"/>
  <c r="D624" i="23"/>
  <c r="C624" i="23"/>
  <c r="E623" i="23"/>
  <c r="I623" i="23" s="1"/>
  <c r="E622" i="23"/>
  <c r="I622" i="23" s="1"/>
  <c r="I619" i="23"/>
  <c r="I617" i="23"/>
  <c r="E616" i="23"/>
  <c r="I616" i="23" s="1"/>
  <c r="I615" i="23"/>
  <c r="E614" i="23"/>
  <c r="H613" i="23"/>
  <c r="G613" i="23"/>
  <c r="F613" i="23"/>
  <c r="D613" i="23"/>
  <c r="C613" i="23"/>
  <c r="I612" i="23"/>
  <c r="E611" i="23"/>
  <c r="I611" i="23" s="1"/>
  <c r="E610" i="23"/>
  <c r="I610" i="23" s="1"/>
  <c r="E609" i="23"/>
  <c r="E608" i="23"/>
  <c r="H607" i="23"/>
  <c r="G607" i="23"/>
  <c r="F607" i="23"/>
  <c r="D607" i="23"/>
  <c r="C607" i="23"/>
  <c r="I606" i="23"/>
  <c r="H605" i="23"/>
  <c r="G605" i="23"/>
  <c r="F605" i="23"/>
  <c r="D605" i="23"/>
  <c r="C605" i="23"/>
  <c r="E604" i="23"/>
  <c r="I604" i="23" s="1"/>
  <c r="E603" i="23"/>
  <c r="E602" i="23"/>
  <c r="I602" i="23" s="1"/>
  <c r="E601" i="23"/>
  <c r="H600" i="23"/>
  <c r="G600" i="23"/>
  <c r="F600" i="23"/>
  <c r="D600" i="23"/>
  <c r="C600" i="23"/>
  <c r="I599" i="23"/>
  <c r="H598" i="23"/>
  <c r="G598" i="23"/>
  <c r="F598" i="23"/>
  <c r="D598" i="23"/>
  <c r="C598" i="23"/>
  <c r="E597" i="23"/>
  <c r="I597" i="23" s="1"/>
  <c r="E596" i="23"/>
  <c r="I596" i="23" s="1"/>
  <c r="E595" i="23"/>
  <c r="I595" i="23" s="1"/>
  <c r="E594" i="23"/>
  <c r="I594" i="23" s="1"/>
  <c r="H593" i="23"/>
  <c r="G593" i="23"/>
  <c r="F593" i="23"/>
  <c r="D593" i="23"/>
  <c r="C593" i="23"/>
  <c r="I592" i="23"/>
  <c r="H591" i="23"/>
  <c r="G591" i="23"/>
  <c r="F591" i="23"/>
  <c r="D591" i="23"/>
  <c r="C591" i="23"/>
  <c r="I589" i="23"/>
  <c r="E588" i="23"/>
  <c r="I588" i="23" s="1"/>
  <c r="H587" i="23"/>
  <c r="G587" i="23"/>
  <c r="F587" i="23"/>
  <c r="E587" i="23"/>
  <c r="D587" i="23"/>
  <c r="C587" i="23"/>
  <c r="I585" i="23"/>
  <c r="I584" i="23"/>
  <c r="I583" i="23"/>
  <c r="I582" i="23"/>
  <c r="I581" i="23"/>
  <c r="I580" i="23"/>
  <c r="I579" i="23"/>
  <c r="I578" i="23"/>
  <c r="I577" i="23"/>
  <c r="I576" i="23"/>
  <c r="I575" i="23"/>
  <c r="I574" i="23"/>
  <c r="I573" i="23"/>
  <c r="E572" i="23"/>
  <c r="I572" i="23" s="1"/>
  <c r="E571" i="23"/>
  <c r="I571" i="23" s="1"/>
  <c r="E570" i="23"/>
  <c r="I570" i="23" s="1"/>
  <c r="H569" i="23"/>
  <c r="H566" i="23" s="1"/>
  <c r="H565" i="23" s="1"/>
  <c r="G569" i="23"/>
  <c r="G566" i="23" s="1"/>
  <c r="G565" i="23" s="1"/>
  <c r="F569" i="23"/>
  <c r="F566" i="23" s="1"/>
  <c r="F565" i="23" s="1"/>
  <c r="D569" i="23"/>
  <c r="C569" i="23"/>
  <c r="I568" i="23"/>
  <c r="E567" i="23"/>
  <c r="I567" i="23" s="1"/>
  <c r="D566" i="23"/>
  <c r="D565" i="23" s="1"/>
  <c r="I564" i="23"/>
  <c r="H563" i="23"/>
  <c r="G563" i="23"/>
  <c r="F563" i="23"/>
  <c r="D563" i="23"/>
  <c r="C563" i="23"/>
  <c r="I562" i="23"/>
  <c r="H561" i="23"/>
  <c r="H560" i="23" s="1"/>
  <c r="G561" i="23"/>
  <c r="G560" i="23" s="1"/>
  <c r="F561" i="23"/>
  <c r="F560" i="23" s="1"/>
  <c r="D561" i="23"/>
  <c r="D560" i="23" s="1"/>
  <c r="C561" i="23"/>
  <c r="I559" i="23"/>
  <c r="H558" i="23"/>
  <c r="G558" i="23"/>
  <c r="F558" i="23"/>
  <c r="D558" i="23"/>
  <c r="C558" i="23"/>
  <c r="H557" i="23"/>
  <c r="G557" i="23"/>
  <c r="F557" i="23"/>
  <c r="D557" i="23"/>
  <c r="C557" i="23"/>
  <c r="H556" i="23"/>
  <c r="G556" i="23"/>
  <c r="F556" i="23"/>
  <c r="D556" i="23"/>
  <c r="C556" i="23"/>
  <c r="C552" i="23" s="1"/>
  <c r="H555" i="23"/>
  <c r="G555" i="23"/>
  <c r="F555" i="23"/>
  <c r="D555" i="23"/>
  <c r="C555" i="23"/>
  <c r="I553" i="23"/>
  <c r="H551" i="23"/>
  <c r="G551" i="23"/>
  <c r="G545" i="23" s="1"/>
  <c r="F551" i="23"/>
  <c r="D551" i="23"/>
  <c r="C551" i="23"/>
  <c r="E551" i="23" s="1"/>
  <c r="H550" i="23"/>
  <c r="G550" i="23"/>
  <c r="F550" i="23"/>
  <c r="D550" i="23"/>
  <c r="C550" i="23"/>
  <c r="H549" i="23"/>
  <c r="G549" i="23"/>
  <c r="F549" i="23"/>
  <c r="D549" i="23"/>
  <c r="C549" i="23"/>
  <c r="H548" i="23"/>
  <c r="G548" i="23"/>
  <c r="F548" i="23"/>
  <c r="D548" i="23"/>
  <c r="C548" i="23"/>
  <c r="I546" i="23"/>
  <c r="H544" i="23"/>
  <c r="G544" i="23"/>
  <c r="F544" i="23"/>
  <c r="D544" i="23"/>
  <c r="C544" i="23"/>
  <c r="H543" i="23"/>
  <c r="G543" i="23"/>
  <c r="F543" i="23"/>
  <c r="D543" i="23"/>
  <c r="C543" i="23"/>
  <c r="H542" i="23"/>
  <c r="G542" i="23"/>
  <c r="F542" i="23"/>
  <c r="D542" i="23"/>
  <c r="C542" i="23"/>
  <c r="H541" i="23"/>
  <c r="G541" i="23"/>
  <c r="F541" i="23"/>
  <c r="D541" i="23"/>
  <c r="C541" i="23"/>
  <c r="I539" i="23"/>
  <c r="I536" i="23"/>
  <c r="H535" i="23"/>
  <c r="G535" i="23"/>
  <c r="G534" i="23" s="1"/>
  <c r="F535" i="23"/>
  <c r="F534" i="23" s="1"/>
  <c r="D535" i="23"/>
  <c r="D534" i="23" s="1"/>
  <c r="C535" i="23"/>
  <c r="H534" i="23"/>
  <c r="I531" i="23"/>
  <c r="I529" i="23"/>
  <c r="E528" i="23"/>
  <c r="I528" i="23" s="1"/>
  <c r="I527" i="23"/>
  <c r="E526" i="23"/>
  <c r="I526" i="23" s="1"/>
  <c r="H525" i="23"/>
  <c r="G525" i="23"/>
  <c r="F525" i="23"/>
  <c r="E525" i="23"/>
  <c r="D525" i="23"/>
  <c r="C525" i="23"/>
  <c r="I524" i="23"/>
  <c r="E523" i="23"/>
  <c r="I523" i="23" s="1"/>
  <c r="E522" i="23"/>
  <c r="I522" i="23" s="1"/>
  <c r="E521" i="23"/>
  <c r="I520" i="23"/>
  <c r="E520" i="23"/>
  <c r="H519" i="23"/>
  <c r="G519" i="23"/>
  <c r="F519" i="23"/>
  <c r="D519" i="23"/>
  <c r="C519" i="23"/>
  <c r="I518" i="23"/>
  <c r="H517" i="23"/>
  <c r="G517" i="23"/>
  <c r="F517" i="23"/>
  <c r="D517" i="23"/>
  <c r="C517" i="23"/>
  <c r="E516" i="23"/>
  <c r="I516" i="23" s="1"/>
  <c r="E515" i="23"/>
  <c r="E514" i="23"/>
  <c r="I514" i="23" s="1"/>
  <c r="E513" i="23"/>
  <c r="I513" i="23" s="1"/>
  <c r="H512" i="23"/>
  <c r="G512" i="23"/>
  <c r="F512" i="23"/>
  <c r="D512" i="23"/>
  <c r="C512" i="23"/>
  <c r="I511" i="23"/>
  <c r="H510" i="23"/>
  <c r="G510" i="23"/>
  <c r="F510" i="23"/>
  <c r="D510" i="23"/>
  <c r="C510" i="23"/>
  <c r="E509" i="23"/>
  <c r="I509" i="23" s="1"/>
  <c r="E508" i="23"/>
  <c r="I508" i="23" s="1"/>
  <c r="E507" i="23"/>
  <c r="E506" i="23"/>
  <c r="I506" i="23" s="1"/>
  <c r="H505" i="23"/>
  <c r="H478" i="23" s="1"/>
  <c r="H477" i="23" s="1"/>
  <c r="H444" i="23" s="1"/>
  <c r="G505" i="23"/>
  <c r="G478" i="23" s="1"/>
  <c r="G477" i="23" s="1"/>
  <c r="F505" i="23"/>
  <c r="F478" i="23" s="1"/>
  <c r="F477" i="23" s="1"/>
  <c r="F444" i="23" s="1"/>
  <c r="D505" i="23"/>
  <c r="D478" i="23" s="1"/>
  <c r="D477" i="23" s="1"/>
  <c r="C505" i="23"/>
  <c r="C478" i="23" s="1"/>
  <c r="C477" i="23" s="1"/>
  <c r="I504" i="23"/>
  <c r="H503" i="23"/>
  <c r="G503" i="23"/>
  <c r="F503" i="23"/>
  <c r="D503" i="23"/>
  <c r="C503" i="23"/>
  <c r="I501" i="23"/>
  <c r="E500" i="23"/>
  <c r="I500" i="23" s="1"/>
  <c r="H499" i="23"/>
  <c r="G499" i="23"/>
  <c r="F499" i="23"/>
  <c r="E499" i="23"/>
  <c r="D499" i="23"/>
  <c r="C499" i="23"/>
  <c r="E497" i="23"/>
  <c r="I497" i="23" s="1"/>
  <c r="E496" i="23"/>
  <c r="I496" i="23" s="1"/>
  <c r="E495" i="23"/>
  <c r="H494" i="23"/>
  <c r="G494" i="23"/>
  <c r="F494" i="23"/>
  <c r="D494" i="23"/>
  <c r="C494" i="23"/>
  <c r="E493" i="23"/>
  <c r="I493" i="23" s="1"/>
  <c r="E492" i="23"/>
  <c r="I491" i="23"/>
  <c r="E491" i="23"/>
  <c r="H490" i="23"/>
  <c r="G490" i="23"/>
  <c r="F490" i="23"/>
  <c r="D490" i="23"/>
  <c r="C490" i="23"/>
  <c r="E489" i="23"/>
  <c r="I489" i="23" s="1"/>
  <c r="E488" i="23"/>
  <c r="I488" i="23" s="1"/>
  <c r="E487" i="23"/>
  <c r="I487" i="23" s="1"/>
  <c r="H486" i="23"/>
  <c r="G486" i="23"/>
  <c r="F486" i="23"/>
  <c r="D486" i="23"/>
  <c r="C486" i="23"/>
  <c r="E484" i="23"/>
  <c r="I484" i="23" s="1"/>
  <c r="E483" i="23"/>
  <c r="I483" i="23" s="1"/>
  <c r="E482" i="23"/>
  <c r="H481" i="23"/>
  <c r="G481" i="23"/>
  <c r="F481" i="23"/>
  <c r="D481" i="23"/>
  <c r="C481" i="23"/>
  <c r="E480" i="23"/>
  <c r="I480" i="23" s="1"/>
  <c r="E479" i="23"/>
  <c r="I479" i="23" s="1"/>
  <c r="I476" i="23"/>
  <c r="H475" i="23"/>
  <c r="G475" i="23"/>
  <c r="F475" i="23"/>
  <c r="D475" i="23"/>
  <c r="C475" i="23"/>
  <c r="I474" i="23"/>
  <c r="H473" i="23"/>
  <c r="H472" i="23" s="1"/>
  <c r="G473" i="23"/>
  <c r="F473" i="23"/>
  <c r="F472" i="23" s="1"/>
  <c r="D473" i="23"/>
  <c r="C473" i="23"/>
  <c r="C472" i="23" s="1"/>
  <c r="G472" i="23"/>
  <c r="I471" i="23"/>
  <c r="H470" i="23"/>
  <c r="G470" i="23"/>
  <c r="F470" i="23"/>
  <c r="D470" i="23"/>
  <c r="D60" i="23" s="1"/>
  <c r="C470" i="23"/>
  <c r="H469" i="23"/>
  <c r="H464" i="23" s="1"/>
  <c r="G469" i="23"/>
  <c r="F469" i="23"/>
  <c r="D469" i="23"/>
  <c r="C469" i="23"/>
  <c r="H468" i="23"/>
  <c r="G468" i="23"/>
  <c r="F468" i="23"/>
  <c r="D468" i="23"/>
  <c r="C468" i="23"/>
  <c r="H467" i="23"/>
  <c r="G467" i="23"/>
  <c r="F467" i="23"/>
  <c r="E467" i="23"/>
  <c r="D467" i="23"/>
  <c r="C467" i="23"/>
  <c r="I465" i="23"/>
  <c r="H463" i="23"/>
  <c r="G463" i="23"/>
  <c r="F463" i="23"/>
  <c r="D463" i="23"/>
  <c r="C463" i="23"/>
  <c r="H462" i="23"/>
  <c r="G462" i="23"/>
  <c r="F462" i="23"/>
  <c r="D462" i="23"/>
  <c r="E462" i="23" s="1"/>
  <c r="I462" i="23" s="1"/>
  <c r="C462" i="23"/>
  <c r="H461" i="23"/>
  <c r="G461" i="23"/>
  <c r="F461" i="23"/>
  <c r="D461" i="23"/>
  <c r="C461" i="23"/>
  <c r="H460" i="23"/>
  <c r="G460" i="23"/>
  <c r="F460" i="23"/>
  <c r="D460" i="23"/>
  <c r="C460" i="23"/>
  <c r="I458" i="23"/>
  <c r="H456" i="23"/>
  <c r="G456" i="23"/>
  <c r="F456" i="23"/>
  <c r="D456" i="23"/>
  <c r="C456" i="23"/>
  <c r="H455" i="23"/>
  <c r="G455" i="23"/>
  <c r="F455" i="23"/>
  <c r="D455" i="23"/>
  <c r="C455" i="23"/>
  <c r="H454" i="23"/>
  <c r="G454" i="23"/>
  <c r="F454" i="23"/>
  <c r="D454" i="23"/>
  <c r="C454" i="23"/>
  <c r="H453" i="23"/>
  <c r="G453" i="23"/>
  <c r="F453" i="23"/>
  <c r="E453" i="23"/>
  <c r="D453" i="23"/>
  <c r="C453" i="23"/>
  <c r="I451" i="23"/>
  <c r="I448" i="23"/>
  <c r="H447" i="23"/>
  <c r="H446" i="23" s="1"/>
  <c r="G447" i="23"/>
  <c r="F447" i="23"/>
  <c r="F446" i="23" s="1"/>
  <c r="D447" i="23"/>
  <c r="D446" i="23" s="1"/>
  <c r="C447" i="23"/>
  <c r="C446" i="23" s="1"/>
  <c r="G446" i="23"/>
  <c r="I443" i="23"/>
  <c r="I442" i="23"/>
  <c r="I440" i="23"/>
  <c r="E439" i="23"/>
  <c r="I439" i="23" s="1"/>
  <c r="I438" i="23"/>
  <c r="E437" i="23"/>
  <c r="I437" i="23" s="1"/>
  <c r="H436" i="23"/>
  <c r="G436" i="23"/>
  <c r="F436" i="23"/>
  <c r="E436" i="23"/>
  <c r="D436" i="23"/>
  <c r="C436" i="23"/>
  <c r="I435" i="23"/>
  <c r="E434" i="23"/>
  <c r="I434" i="23" s="1"/>
  <c r="E433" i="23"/>
  <c r="I433" i="23" s="1"/>
  <c r="E432" i="23"/>
  <c r="E431" i="23"/>
  <c r="E269" i="23" s="1"/>
  <c r="H430" i="23"/>
  <c r="G430" i="23"/>
  <c r="F430" i="23"/>
  <c r="D430" i="23"/>
  <c r="C430" i="23"/>
  <c r="I429" i="23"/>
  <c r="H428" i="23"/>
  <c r="G428" i="23"/>
  <c r="F428" i="23"/>
  <c r="D428" i="23"/>
  <c r="C428" i="23"/>
  <c r="E427" i="23"/>
  <c r="I427" i="23" s="1"/>
  <c r="E426" i="23"/>
  <c r="I426" i="23" s="1"/>
  <c r="E425" i="23"/>
  <c r="E424" i="23"/>
  <c r="E262" i="23" s="1"/>
  <c r="H423" i="23"/>
  <c r="G423" i="23"/>
  <c r="F423" i="23"/>
  <c r="D423" i="23"/>
  <c r="C423" i="23"/>
  <c r="I422" i="23"/>
  <c r="H421" i="23"/>
  <c r="G421" i="23"/>
  <c r="F421" i="23"/>
  <c r="D421" i="23"/>
  <c r="C421" i="23"/>
  <c r="E420" i="23"/>
  <c r="I420" i="23" s="1"/>
  <c r="I419" i="23"/>
  <c r="E419" i="23"/>
  <c r="E418" i="23"/>
  <c r="E416" i="23" s="1"/>
  <c r="I417" i="23"/>
  <c r="E417" i="23"/>
  <c r="H416" i="23"/>
  <c r="G416" i="23"/>
  <c r="F416" i="23"/>
  <c r="D416" i="23"/>
  <c r="C416" i="23"/>
  <c r="I415" i="23"/>
  <c r="H414" i="23"/>
  <c r="G414" i="23"/>
  <c r="F414" i="23"/>
  <c r="E414" i="23"/>
  <c r="D414" i="23"/>
  <c r="C414" i="23"/>
  <c r="I412" i="23"/>
  <c r="E411" i="23"/>
  <c r="E410" i="23" s="1"/>
  <c r="H410" i="23"/>
  <c r="G410" i="23"/>
  <c r="F410" i="23"/>
  <c r="D410" i="23"/>
  <c r="C410" i="23"/>
  <c r="E408" i="23"/>
  <c r="I408" i="23" s="1"/>
  <c r="E407" i="23"/>
  <c r="I407" i="23" s="1"/>
  <c r="E406" i="23"/>
  <c r="H405" i="23"/>
  <c r="G405" i="23"/>
  <c r="F405" i="23"/>
  <c r="D405" i="23"/>
  <c r="C405" i="23"/>
  <c r="E404" i="23"/>
  <c r="I404" i="23" s="1"/>
  <c r="E403" i="23"/>
  <c r="I403" i="23" s="1"/>
  <c r="I402" i="23"/>
  <c r="E402" i="23"/>
  <c r="H401" i="23"/>
  <c r="G401" i="23"/>
  <c r="F401" i="23"/>
  <c r="D401" i="23"/>
  <c r="C401" i="23"/>
  <c r="E400" i="23"/>
  <c r="I400" i="23" s="1"/>
  <c r="E399" i="23"/>
  <c r="E398" i="23"/>
  <c r="I398" i="23" s="1"/>
  <c r="H397" i="23"/>
  <c r="G397" i="23"/>
  <c r="F397" i="23"/>
  <c r="D397" i="23"/>
  <c r="C397" i="23"/>
  <c r="E395" i="23"/>
  <c r="I395" i="23" s="1"/>
  <c r="E394" i="23"/>
  <c r="I394" i="23" s="1"/>
  <c r="E393" i="23"/>
  <c r="I393" i="23" s="1"/>
  <c r="H392" i="23"/>
  <c r="G392" i="23"/>
  <c r="F392" i="23"/>
  <c r="D392" i="23"/>
  <c r="C392" i="23"/>
  <c r="E392" i="23" s="1"/>
  <c r="I392" i="23" s="1"/>
  <c r="E391" i="23"/>
  <c r="I390" i="23"/>
  <c r="E390" i="23"/>
  <c r="I387" i="23"/>
  <c r="I385" i="23"/>
  <c r="E384" i="23"/>
  <c r="I384" i="23" s="1"/>
  <c r="I383" i="23"/>
  <c r="E382" i="23"/>
  <c r="I382" i="23" s="1"/>
  <c r="H381" i="23"/>
  <c r="G381" i="23"/>
  <c r="F381" i="23"/>
  <c r="E381" i="23"/>
  <c r="D381" i="23"/>
  <c r="C381" i="23"/>
  <c r="I380" i="23"/>
  <c r="E379" i="23"/>
  <c r="I379" i="23" s="1"/>
  <c r="E378" i="23"/>
  <c r="I378" i="23" s="1"/>
  <c r="E377" i="23"/>
  <c r="I377" i="23" s="1"/>
  <c r="I376" i="23"/>
  <c r="H375" i="23"/>
  <c r="G375" i="23"/>
  <c r="F375" i="23"/>
  <c r="D375" i="23"/>
  <c r="C375" i="23"/>
  <c r="I374" i="23"/>
  <c r="H373" i="23"/>
  <c r="G373" i="23"/>
  <c r="F373" i="23"/>
  <c r="D373" i="23"/>
  <c r="C373" i="23"/>
  <c r="E372" i="23"/>
  <c r="I372" i="23" s="1"/>
  <c r="E371" i="23"/>
  <c r="E366" i="23" s="1"/>
  <c r="I366" i="23" s="1"/>
  <c r="E370" i="23"/>
  <c r="I369" i="23"/>
  <c r="H368" i="23"/>
  <c r="G368" i="23"/>
  <c r="F368" i="23"/>
  <c r="D368" i="23"/>
  <c r="C368" i="23"/>
  <c r="I367" i="23"/>
  <c r="H366" i="23"/>
  <c r="G366" i="23"/>
  <c r="F366" i="23"/>
  <c r="D366" i="23"/>
  <c r="C366" i="23"/>
  <c r="J365" i="23"/>
  <c r="C365" i="23"/>
  <c r="E365" i="23" s="1"/>
  <c r="I365" i="23" s="1"/>
  <c r="H364" i="23"/>
  <c r="H257" i="23" s="1"/>
  <c r="E364" i="23"/>
  <c r="J363" i="23"/>
  <c r="E363" i="23"/>
  <c r="C363" i="23"/>
  <c r="E362" i="23"/>
  <c r="I362" i="23" s="1"/>
  <c r="C362" i="23"/>
  <c r="G361" i="23"/>
  <c r="F361" i="23"/>
  <c r="D361" i="23"/>
  <c r="I360" i="23"/>
  <c r="G359" i="23"/>
  <c r="F359" i="23"/>
  <c r="D359" i="23"/>
  <c r="C359" i="23"/>
  <c r="I357" i="23"/>
  <c r="E356" i="23"/>
  <c r="E355" i="23" s="1"/>
  <c r="H355" i="23"/>
  <c r="G355" i="23"/>
  <c r="F355" i="23"/>
  <c r="D355" i="23"/>
  <c r="C355" i="23"/>
  <c r="E353" i="23"/>
  <c r="I353" i="23" s="1"/>
  <c r="E352" i="23"/>
  <c r="I352" i="23" s="1"/>
  <c r="E351" i="23"/>
  <c r="H350" i="23"/>
  <c r="G350" i="23"/>
  <c r="F350" i="23"/>
  <c r="D350" i="23"/>
  <c r="C350" i="23"/>
  <c r="E349" i="23"/>
  <c r="I349" i="23" s="1"/>
  <c r="E348" i="23"/>
  <c r="E346" i="23" s="1"/>
  <c r="I347" i="23"/>
  <c r="E347" i="23"/>
  <c r="H346" i="23"/>
  <c r="G346" i="23"/>
  <c r="F346" i="23"/>
  <c r="D346" i="23"/>
  <c r="C346" i="23"/>
  <c r="E345" i="23"/>
  <c r="I345" i="23" s="1"/>
  <c r="E344" i="23"/>
  <c r="I344" i="23" s="1"/>
  <c r="E343" i="23"/>
  <c r="I343" i="23" s="1"/>
  <c r="H342" i="23"/>
  <c r="G342" i="23"/>
  <c r="F342" i="23"/>
  <c r="D342" i="23"/>
  <c r="C342" i="23"/>
  <c r="J340" i="23"/>
  <c r="C340" i="23"/>
  <c r="E339" i="23"/>
  <c r="I339" i="23" s="1"/>
  <c r="J338" i="23"/>
  <c r="I338" i="23"/>
  <c r="E338" i="23"/>
  <c r="C338" i="23"/>
  <c r="H337" i="23"/>
  <c r="G337" i="23"/>
  <c r="F337" i="23"/>
  <c r="D337" i="23"/>
  <c r="E336" i="23"/>
  <c r="I336" i="23" s="1"/>
  <c r="E335" i="23"/>
  <c r="I335" i="23" s="1"/>
  <c r="I331" i="23"/>
  <c r="E330" i="23"/>
  <c r="I330" i="23" s="1"/>
  <c r="I329" i="23"/>
  <c r="E328" i="23"/>
  <c r="I328" i="23" s="1"/>
  <c r="H327" i="23"/>
  <c r="G327" i="23"/>
  <c r="F327" i="23"/>
  <c r="E327" i="23"/>
  <c r="D327" i="23"/>
  <c r="C327" i="23"/>
  <c r="I326" i="23"/>
  <c r="E325" i="23"/>
  <c r="I325" i="23" s="1"/>
  <c r="E324" i="23"/>
  <c r="I324" i="23" s="1"/>
  <c r="E323" i="23"/>
  <c r="I322" i="23"/>
  <c r="H321" i="23"/>
  <c r="G321" i="23"/>
  <c r="F321" i="23"/>
  <c r="D321" i="23"/>
  <c r="C321" i="23"/>
  <c r="I320" i="23"/>
  <c r="H319" i="23"/>
  <c r="G319" i="23"/>
  <c r="F319" i="23"/>
  <c r="D319" i="23"/>
  <c r="C319" i="23"/>
  <c r="I318" i="23"/>
  <c r="E318" i="23"/>
  <c r="E317" i="23"/>
  <c r="I317" i="23" s="1"/>
  <c r="E316" i="23"/>
  <c r="I315" i="23"/>
  <c r="H314" i="23"/>
  <c r="G314" i="23"/>
  <c r="F314" i="23"/>
  <c r="D314" i="23"/>
  <c r="C314" i="23"/>
  <c r="I313" i="23"/>
  <c r="H312" i="23"/>
  <c r="G312" i="23"/>
  <c r="F312" i="23"/>
  <c r="D312" i="23"/>
  <c r="C312" i="23"/>
  <c r="J311" i="23"/>
  <c r="C311" i="23"/>
  <c r="C305" i="23" s="1"/>
  <c r="F310" i="23"/>
  <c r="E310" i="23"/>
  <c r="I310" i="23" s="1"/>
  <c r="K309" i="23"/>
  <c r="J309" i="23"/>
  <c r="E309" i="23"/>
  <c r="C309" i="23"/>
  <c r="F308" i="23"/>
  <c r="D308" i="23"/>
  <c r="D307" i="23" s="1"/>
  <c r="C308" i="23"/>
  <c r="H307" i="23"/>
  <c r="G307" i="23"/>
  <c r="F307" i="23"/>
  <c r="I306" i="23"/>
  <c r="H305" i="23"/>
  <c r="G305" i="23"/>
  <c r="F305" i="23"/>
  <c r="D305" i="23"/>
  <c r="D304" i="23" s="1"/>
  <c r="C304" i="23"/>
  <c r="I303" i="23"/>
  <c r="E302" i="23"/>
  <c r="I302" i="23" s="1"/>
  <c r="H301" i="23"/>
  <c r="G301" i="23"/>
  <c r="F301" i="23"/>
  <c r="E301" i="23"/>
  <c r="D301" i="23"/>
  <c r="C301" i="23"/>
  <c r="E299" i="23"/>
  <c r="I299" i="23" s="1"/>
  <c r="E298" i="23"/>
  <c r="I298" i="23" s="1"/>
  <c r="E297" i="23"/>
  <c r="I297" i="23" s="1"/>
  <c r="H296" i="23"/>
  <c r="G296" i="23"/>
  <c r="F296" i="23"/>
  <c r="D296" i="23"/>
  <c r="C296" i="23"/>
  <c r="E295" i="23"/>
  <c r="I295" i="23" s="1"/>
  <c r="E294" i="23"/>
  <c r="I294" i="23" s="1"/>
  <c r="E293" i="23"/>
  <c r="H292" i="23"/>
  <c r="G292" i="23"/>
  <c r="F292" i="23"/>
  <c r="D292" i="23"/>
  <c r="C292" i="23"/>
  <c r="E291" i="23"/>
  <c r="I291" i="23" s="1"/>
  <c r="E290" i="23"/>
  <c r="I290" i="23" s="1"/>
  <c r="E289" i="23"/>
  <c r="I289" i="23" s="1"/>
  <c r="L288" i="23"/>
  <c r="H288" i="23"/>
  <c r="H287" i="23" s="1"/>
  <c r="G288" i="23"/>
  <c r="F288" i="23"/>
  <c r="D288" i="23"/>
  <c r="C288" i="23"/>
  <c r="D287" i="23"/>
  <c r="J286" i="23"/>
  <c r="C286" i="23"/>
  <c r="C283" i="23" s="1"/>
  <c r="E285" i="23"/>
  <c r="I285" i="23" s="1"/>
  <c r="J284" i="23"/>
  <c r="E284" i="23"/>
  <c r="I284" i="23" s="1"/>
  <c r="C284" i="23"/>
  <c r="H283" i="23"/>
  <c r="G283" i="23"/>
  <c r="F283" i="23"/>
  <c r="D283" i="23"/>
  <c r="I282" i="23"/>
  <c r="E282" i="23"/>
  <c r="F281" i="23"/>
  <c r="E281" i="23"/>
  <c r="I281" i="23" s="1"/>
  <c r="I278" i="23"/>
  <c r="H277" i="23"/>
  <c r="G277" i="23"/>
  <c r="F277" i="23"/>
  <c r="D277" i="23"/>
  <c r="C277" i="23"/>
  <c r="I276" i="23"/>
  <c r="H275" i="23"/>
  <c r="H274" i="23" s="1"/>
  <c r="G275" i="23"/>
  <c r="G274" i="23" s="1"/>
  <c r="F275" i="23"/>
  <c r="D275" i="23"/>
  <c r="C275" i="23"/>
  <c r="E275" i="23" s="1"/>
  <c r="F274" i="23"/>
  <c r="D274" i="23"/>
  <c r="I273" i="23"/>
  <c r="H272" i="23"/>
  <c r="G272" i="23"/>
  <c r="F272" i="23"/>
  <c r="D272" i="23"/>
  <c r="C272" i="23"/>
  <c r="H271" i="23"/>
  <c r="G271" i="23"/>
  <c r="G266" i="23" s="1"/>
  <c r="F271" i="23"/>
  <c r="D271" i="23"/>
  <c r="D268" i="23" s="1"/>
  <c r="C271" i="23"/>
  <c r="H270" i="23"/>
  <c r="G270" i="23"/>
  <c r="F270" i="23"/>
  <c r="D270" i="23"/>
  <c r="C270" i="23"/>
  <c r="H269" i="23"/>
  <c r="G269" i="23"/>
  <c r="F269" i="23"/>
  <c r="D269" i="23"/>
  <c r="C269" i="23"/>
  <c r="I267" i="23"/>
  <c r="H265" i="23"/>
  <c r="G265" i="23"/>
  <c r="F265" i="23"/>
  <c r="D265" i="23"/>
  <c r="E265" i="23" s="1"/>
  <c r="C265" i="23"/>
  <c r="H264" i="23"/>
  <c r="G264" i="23"/>
  <c r="F264" i="23"/>
  <c r="D264" i="23"/>
  <c r="C264" i="23"/>
  <c r="H263" i="23"/>
  <c r="G263" i="23"/>
  <c r="F263" i="23"/>
  <c r="D263" i="23"/>
  <c r="C263" i="23"/>
  <c r="H262" i="23"/>
  <c r="G262" i="23"/>
  <c r="F262" i="23"/>
  <c r="D262" i="23"/>
  <c r="C262" i="23"/>
  <c r="I260" i="23"/>
  <c r="H258" i="23"/>
  <c r="G258" i="23"/>
  <c r="F258" i="23"/>
  <c r="D258" i="23"/>
  <c r="C258" i="23"/>
  <c r="G257" i="23"/>
  <c r="F257" i="23"/>
  <c r="D257" i="23"/>
  <c r="C257" i="23"/>
  <c r="H256" i="23"/>
  <c r="G256" i="23"/>
  <c r="F256" i="23"/>
  <c r="D256" i="23"/>
  <c r="C256" i="23"/>
  <c r="H255" i="23"/>
  <c r="G255" i="23"/>
  <c r="F255" i="23"/>
  <c r="C255" i="23"/>
  <c r="I253" i="23"/>
  <c r="I250" i="23"/>
  <c r="H249" i="23"/>
  <c r="H248" i="23" s="1"/>
  <c r="G249" i="23"/>
  <c r="G248" i="23" s="1"/>
  <c r="F249" i="23"/>
  <c r="F248" i="23" s="1"/>
  <c r="D249" i="23"/>
  <c r="D248" i="23" s="1"/>
  <c r="C249" i="23"/>
  <c r="C248" i="23" s="1"/>
  <c r="I245" i="23"/>
  <c r="I243" i="23"/>
  <c r="E242" i="23"/>
  <c r="I242" i="23" s="1"/>
  <c r="I241" i="23"/>
  <c r="E240" i="23"/>
  <c r="I240" i="23" s="1"/>
  <c r="H239" i="23"/>
  <c r="G239" i="23"/>
  <c r="F239" i="23"/>
  <c r="E239" i="23"/>
  <c r="D239" i="23"/>
  <c r="C239" i="23"/>
  <c r="I238" i="23"/>
  <c r="E237" i="23"/>
  <c r="I237" i="23" s="1"/>
  <c r="E236" i="23"/>
  <c r="I236" i="23" s="1"/>
  <c r="I235" i="23"/>
  <c r="E235" i="23"/>
  <c r="I234" i="23"/>
  <c r="H233" i="23"/>
  <c r="G233" i="23"/>
  <c r="F233" i="23"/>
  <c r="D233" i="23"/>
  <c r="C233" i="23"/>
  <c r="I232" i="23"/>
  <c r="H231" i="23"/>
  <c r="G231" i="23"/>
  <c r="F231" i="23"/>
  <c r="D231" i="23"/>
  <c r="C231" i="23"/>
  <c r="E230" i="23"/>
  <c r="I230" i="23" s="1"/>
  <c r="E229" i="23"/>
  <c r="I229" i="23" s="1"/>
  <c r="E228" i="23"/>
  <c r="I228" i="23" s="1"/>
  <c r="E227" i="23"/>
  <c r="E174" i="23" s="1"/>
  <c r="H226" i="23"/>
  <c r="G226" i="23"/>
  <c r="F226" i="23"/>
  <c r="D226" i="23"/>
  <c r="C226" i="23"/>
  <c r="I225" i="23"/>
  <c r="H224" i="23"/>
  <c r="H216" i="23" s="1"/>
  <c r="G224" i="23"/>
  <c r="F224" i="23"/>
  <c r="D224" i="23"/>
  <c r="C224" i="23"/>
  <c r="J223" i="23"/>
  <c r="C223" i="23"/>
  <c r="E222" i="23"/>
  <c r="I222" i="23" s="1"/>
  <c r="J221" i="23"/>
  <c r="E221" i="23"/>
  <c r="I221" i="23" s="1"/>
  <c r="C221" i="23"/>
  <c r="E220" i="23"/>
  <c r="I220" i="23" s="1"/>
  <c r="H219" i="23"/>
  <c r="G219" i="23"/>
  <c r="F219" i="23"/>
  <c r="D219" i="23"/>
  <c r="I218" i="23"/>
  <c r="H217" i="23"/>
  <c r="G217" i="23"/>
  <c r="F217" i="23"/>
  <c r="D217" i="23"/>
  <c r="I215" i="23"/>
  <c r="E214" i="23"/>
  <c r="E213" i="23" s="1"/>
  <c r="H213" i="23"/>
  <c r="G213" i="23"/>
  <c r="F213" i="23"/>
  <c r="D213" i="23"/>
  <c r="C213" i="23"/>
  <c r="E211" i="23"/>
  <c r="I211" i="23" s="1"/>
  <c r="E210" i="23"/>
  <c r="I210" i="23" s="1"/>
  <c r="E209" i="23"/>
  <c r="H208" i="23"/>
  <c r="G208" i="23"/>
  <c r="F208" i="23"/>
  <c r="D208" i="23"/>
  <c r="C208" i="23"/>
  <c r="E207" i="23"/>
  <c r="I207" i="23" s="1"/>
  <c r="E206" i="23"/>
  <c r="E205" i="23"/>
  <c r="I205" i="23" s="1"/>
  <c r="H204" i="23"/>
  <c r="G204" i="23"/>
  <c r="F204" i="23"/>
  <c r="D204" i="23"/>
  <c r="C204" i="23"/>
  <c r="C203" i="23"/>
  <c r="C25" i="23" s="1"/>
  <c r="E202" i="23"/>
  <c r="I202" i="23" s="1"/>
  <c r="E201" i="23"/>
  <c r="I201" i="23" s="1"/>
  <c r="C201" i="23"/>
  <c r="H200" i="23"/>
  <c r="G200" i="23"/>
  <c r="F200" i="23"/>
  <c r="D200" i="23"/>
  <c r="J198" i="23"/>
  <c r="E198" i="23"/>
  <c r="I198" i="23" s="1"/>
  <c r="E197" i="23"/>
  <c r="I197" i="23" s="1"/>
  <c r="J196" i="23"/>
  <c r="E196" i="23"/>
  <c r="I196" i="23" s="1"/>
  <c r="H195" i="23"/>
  <c r="G195" i="23"/>
  <c r="F195" i="23"/>
  <c r="D195" i="23"/>
  <c r="C195" i="23"/>
  <c r="E195" i="23" s="1"/>
  <c r="I195" i="23" s="1"/>
  <c r="E194" i="23"/>
  <c r="E193" i="23"/>
  <c r="I193" i="23" s="1"/>
  <c r="I190" i="23"/>
  <c r="H189" i="23"/>
  <c r="G189" i="23"/>
  <c r="F189" i="23"/>
  <c r="D189" i="23"/>
  <c r="C189" i="23"/>
  <c r="I188" i="23"/>
  <c r="H187" i="23"/>
  <c r="H186" i="23" s="1"/>
  <c r="G187" i="23"/>
  <c r="F187" i="23"/>
  <c r="D187" i="23"/>
  <c r="D186" i="23" s="1"/>
  <c r="C187" i="23"/>
  <c r="C186" i="23" s="1"/>
  <c r="G186" i="23"/>
  <c r="F186" i="23"/>
  <c r="I185" i="23"/>
  <c r="H184" i="23"/>
  <c r="G184" i="23"/>
  <c r="F184" i="23"/>
  <c r="D184" i="23"/>
  <c r="C184" i="23"/>
  <c r="H183" i="23"/>
  <c r="G183" i="23"/>
  <c r="F183" i="23"/>
  <c r="D183" i="23"/>
  <c r="C183" i="23"/>
  <c r="H182" i="23"/>
  <c r="G182" i="23"/>
  <c r="F182" i="23"/>
  <c r="F178" i="23" s="1"/>
  <c r="D182" i="23"/>
  <c r="C182" i="23"/>
  <c r="H181" i="23"/>
  <c r="G181" i="23"/>
  <c r="F181" i="23"/>
  <c r="E181" i="23"/>
  <c r="D181" i="23"/>
  <c r="C181" i="23"/>
  <c r="I179" i="23"/>
  <c r="H177" i="23"/>
  <c r="G177" i="23"/>
  <c r="F177" i="23"/>
  <c r="D177" i="23"/>
  <c r="E177" i="23" s="1"/>
  <c r="C177" i="23"/>
  <c r="H176" i="23"/>
  <c r="G176" i="23"/>
  <c r="F176" i="23"/>
  <c r="D176" i="23"/>
  <c r="C176" i="23"/>
  <c r="E176" i="23" s="1"/>
  <c r="H175" i="23"/>
  <c r="G175" i="23"/>
  <c r="F175" i="23"/>
  <c r="D175" i="23"/>
  <c r="C175" i="23"/>
  <c r="H174" i="23"/>
  <c r="G174" i="23"/>
  <c r="F174" i="23"/>
  <c r="D174" i="23"/>
  <c r="C174" i="23"/>
  <c r="I172" i="23"/>
  <c r="H170" i="23"/>
  <c r="G170" i="23"/>
  <c r="F170" i="23"/>
  <c r="D170" i="23"/>
  <c r="H169" i="23"/>
  <c r="G169" i="23"/>
  <c r="G166" i="23" s="1"/>
  <c r="F169" i="23"/>
  <c r="D169" i="23"/>
  <c r="C169" i="23"/>
  <c r="E169" i="23" s="1"/>
  <c r="H168" i="23"/>
  <c r="G168" i="23"/>
  <c r="F168" i="23"/>
  <c r="E168" i="23"/>
  <c r="D168" i="23"/>
  <c r="C168" i="23"/>
  <c r="H167" i="23"/>
  <c r="G167" i="23"/>
  <c r="F167" i="23"/>
  <c r="D167" i="23"/>
  <c r="C167" i="23"/>
  <c r="I165" i="23"/>
  <c r="I162" i="23"/>
  <c r="H161" i="23"/>
  <c r="H160" i="23" s="1"/>
  <c r="G161" i="23"/>
  <c r="F161" i="23"/>
  <c r="D161" i="23"/>
  <c r="D160" i="23" s="1"/>
  <c r="C161" i="23"/>
  <c r="G160" i="23"/>
  <c r="F160" i="23"/>
  <c r="I157" i="23"/>
  <c r="I155" i="23"/>
  <c r="E154" i="23"/>
  <c r="I154" i="23" s="1"/>
  <c r="I153" i="23"/>
  <c r="E152" i="23"/>
  <c r="I152" i="23" s="1"/>
  <c r="H151" i="23"/>
  <c r="G151" i="23"/>
  <c r="F151" i="23"/>
  <c r="D151" i="23"/>
  <c r="C151" i="23"/>
  <c r="I150" i="23"/>
  <c r="E149" i="23"/>
  <c r="I149" i="23" s="1"/>
  <c r="E148" i="23"/>
  <c r="I148" i="23" s="1"/>
  <c r="E147" i="23"/>
  <c r="I147" i="23" s="1"/>
  <c r="I146" i="23"/>
  <c r="H145" i="23"/>
  <c r="G145" i="23"/>
  <c r="F145" i="23"/>
  <c r="D145" i="23"/>
  <c r="C145" i="23"/>
  <c r="I144" i="23"/>
  <c r="H143" i="23"/>
  <c r="G143" i="23"/>
  <c r="F143" i="23"/>
  <c r="D143" i="23"/>
  <c r="C143" i="23"/>
  <c r="E142" i="23"/>
  <c r="I142" i="23" s="1"/>
  <c r="E141" i="23"/>
  <c r="I141" i="23" s="1"/>
  <c r="E140" i="23"/>
  <c r="E139" i="23"/>
  <c r="E86" i="23" s="1"/>
  <c r="H138" i="23"/>
  <c r="G138" i="23"/>
  <c r="F138" i="23"/>
  <c r="D138" i="23"/>
  <c r="C138" i="23"/>
  <c r="I137" i="23"/>
  <c r="H136" i="23"/>
  <c r="G136" i="23"/>
  <c r="F136" i="23"/>
  <c r="D136" i="23"/>
  <c r="C136" i="23"/>
  <c r="J135" i="23"/>
  <c r="F131" i="23"/>
  <c r="C135" i="23"/>
  <c r="E134" i="23"/>
  <c r="I134" i="23" s="1"/>
  <c r="J133" i="23"/>
  <c r="E133" i="23"/>
  <c r="C133" i="23"/>
  <c r="E132" i="23"/>
  <c r="I132" i="23" s="1"/>
  <c r="H131" i="23"/>
  <c r="G131" i="23"/>
  <c r="D131" i="23"/>
  <c r="I130" i="23"/>
  <c r="H129" i="23"/>
  <c r="G129" i="23"/>
  <c r="D129" i="23"/>
  <c r="H128" i="23"/>
  <c r="I127" i="23"/>
  <c r="E126" i="23"/>
  <c r="I126" i="23" s="1"/>
  <c r="H125" i="23"/>
  <c r="G125" i="23"/>
  <c r="F125" i="23"/>
  <c r="D125" i="23"/>
  <c r="C125" i="23"/>
  <c r="I123" i="23"/>
  <c r="E123" i="23"/>
  <c r="E122" i="23"/>
  <c r="E120" i="23" s="1"/>
  <c r="I121" i="23"/>
  <c r="E121" i="23"/>
  <c r="H120" i="23"/>
  <c r="G120" i="23"/>
  <c r="F120" i="23"/>
  <c r="D120" i="23"/>
  <c r="C120" i="23"/>
  <c r="E119" i="23"/>
  <c r="I119" i="23" s="1"/>
  <c r="E118" i="23"/>
  <c r="I118" i="23" s="1"/>
  <c r="E117" i="23"/>
  <c r="I117" i="23" s="1"/>
  <c r="H116" i="23"/>
  <c r="G116" i="23"/>
  <c r="F116" i="23"/>
  <c r="D116" i="23"/>
  <c r="C116" i="23"/>
  <c r="E115" i="23"/>
  <c r="I115" i="23" s="1"/>
  <c r="E114" i="23"/>
  <c r="I114" i="23" s="1"/>
  <c r="E113" i="23"/>
  <c r="I113" i="23" s="1"/>
  <c r="H112" i="23"/>
  <c r="G112" i="23"/>
  <c r="G111" i="23" s="1"/>
  <c r="F112" i="23"/>
  <c r="D112" i="23"/>
  <c r="D111" i="23" s="1"/>
  <c r="C112" i="23"/>
  <c r="J110" i="23"/>
  <c r="C110" i="23"/>
  <c r="C107" i="23" s="1"/>
  <c r="E109" i="23"/>
  <c r="I109" i="23" s="1"/>
  <c r="J108" i="23"/>
  <c r="E108" i="23"/>
  <c r="I108" i="23" s="1"/>
  <c r="C108" i="23"/>
  <c r="H107" i="23"/>
  <c r="G107" i="23"/>
  <c r="D107" i="23"/>
  <c r="E106" i="23"/>
  <c r="I106" i="23" s="1"/>
  <c r="E105" i="23"/>
  <c r="I105" i="23" s="1"/>
  <c r="I102" i="23"/>
  <c r="H101" i="23"/>
  <c r="G101" i="23"/>
  <c r="G65" i="23" s="1"/>
  <c r="F101" i="23"/>
  <c r="D101" i="23"/>
  <c r="C101" i="23"/>
  <c r="I100" i="23"/>
  <c r="H99" i="23"/>
  <c r="H98" i="23" s="1"/>
  <c r="G99" i="23"/>
  <c r="G98" i="23" s="1"/>
  <c r="F99" i="23"/>
  <c r="F98" i="23" s="1"/>
  <c r="D99" i="23"/>
  <c r="D98" i="23" s="1"/>
  <c r="C99" i="23"/>
  <c r="I97" i="23"/>
  <c r="H96" i="23"/>
  <c r="H60" i="23" s="1"/>
  <c r="G96" i="23"/>
  <c r="F96" i="23"/>
  <c r="D96" i="23"/>
  <c r="C96" i="23"/>
  <c r="H95" i="23"/>
  <c r="G95" i="23"/>
  <c r="F95" i="23"/>
  <c r="D95" i="23"/>
  <c r="C95" i="23"/>
  <c r="H94" i="23"/>
  <c r="G94" i="23"/>
  <c r="F94" i="23"/>
  <c r="F90" i="23" s="1"/>
  <c r="D94" i="23"/>
  <c r="C94" i="23"/>
  <c r="H93" i="23"/>
  <c r="G93" i="23"/>
  <c r="G57" i="23" s="1"/>
  <c r="F93" i="23"/>
  <c r="E93" i="23"/>
  <c r="D93" i="23"/>
  <c r="C93" i="23"/>
  <c r="I91" i="23"/>
  <c r="H89" i="23"/>
  <c r="G89" i="23"/>
  <c r="F89" i="23"/>
  <c r="F85" i="23" s="1"/>
  <c r="D89" i="23"/>
  <c r="C89" i="23"/>
  <c r="H88" i="23"/>
  <c r="G88" i="23"/>
  <c r="G52" i="23" s="1"/>
  <c r="F88" i="23"/>
  <c r="D88" i="23"/>
  <c r="C88" i="23"/>
  <c r="H87" i="23"/>
  <c r="G87" i="23"/>
  <c r="F87" i="23"/>
  <c r="D87" i="23"/>
  <c r="C87" i="23"/>
  <c r="E87" i="23" s="1"/>
  <c r="H86" i="23"/>
  <c r="G86" i="23"/>
  <c r="F86" i="23"/>
  <c r="D86" i="23"/>
  <c r="C86" i="23"/>
  <c r="I84" i="23"/>
  <c r="H82" i="23"/>
  <c r="G82" i="23"/>
  <c r="D82" i="23"/>
  <c r="H81" i="23"/>
  <c r="G81" i="23"/>
  <c r="F81" i="23"/>
  <c r="D81" i="23"/>
  <c r="C81" i="23"/>
  <c r="H80" i="23"/>
  <c r="G80" i="23"/>
  <c r="F80" i="23"/>
  <c r="D80" i="23"/>
  <c r="C80" i="23"/>
  <c r="H79" i="23"/>
  <c r="G79" i="23"/>
  <c r="F79" i="23"/>
  <c r="D79" i="23"/>
  <c r="C79" i="23"/>
  <c r="I77" i="23"/>
  <c r="H76" i="23"/>
  <c r="I74" i="23"/>
  <c r="H73" i="23"/>
  <c r="G73" i="23"/>
  <c r="F73" i="23"/>
  <c r="D73" i="23"/>
  <c r="D72" i="23" s="1"/>
  <c r="C73" i="23"/>
  <c r="C72" i="23" s="1"/>
  <c r="G72" i="23"/>
  <c r="F72" i="23"/>
  <c r="I69" i="23"/>
  <c r="I68" i="23"/>
  <c r="I66" i="23"/>
  <c r="I64" i="23"/>
  <c r="G63" i="23"/>
  <c r="G62" i="23" s="1"/>
  <c r="I61" i="23"/>
  <c r="I55" i="23"/>
  <c r="H52" i="23"/>
  <c r="I48" i="23"/>
  <c r="I41" i="23"/>
  <c r="I38" i="23"/>
  <c r="I34" i="23"/>
  <c r="H33" i="23"/>
  <c r="G33" i="23"/>
  <c r="F33" i="23"/>
  <c r="D33" i="23"/>
  <c r="C33" i="23"/>
  <c r="H32" i="23"/>
  <c r="G32" i="23"/>
  <c r="F32" i="23"/>
  <c r="D32" i="23"/>
  <c r="C32" i="23"/>
  <c r="H31" i="23"/>
  <c r="G31" i="23"/>
  <c r="F31" i="23"/>
  <c r="D31" i="23"/>
  <c r="C31" i="23"/>
  <c r="H29" i="23"/>
  <c r="G29" i="23"/>
  <c r="F29" i="23"/>
  <c r="D29" i="23"/>
  <c r="C29" i="23"/>
  <c r="H28" i="23"/>
  <c r="G28" i="23"/>
  <c r="F28" i="23"/>
  <c r="D28" i="23"/>
  <c r="C28" i="23"/>
  <c r="H27" i="23"/>
  <c r="G27" i="23"/>
  <c r="F27" i="23"/>
  <c r="D27" i="23"/>
  <c r="C27" i="23"/>
  <c r="C26" i="23" s="1"/>
  <c r="H25" i="23"/>
  <c r="G25" i="23"/>
  <c r="F25" i="23"/>
  <c r="D25" i="23"/>
  <c r="H24" i="23"/>
  <c r="G24" i="23"/>
  <c r="F24" i="23"/>
  <c r="D24" i="23"/>
  <c r="C24" i="23"/>
  <c r="H23" i="23"/>
  <c r="G23" i="23"/>
  <c r="F23" i="23"/>
  <c r="D23" i="23"/>
  <c r="C23" i="23"/>
  <c r="H20" i="23"/>
  <c r="G20" i="23"/>
  <c r="D20" i="23"/>
  <c r="H19" i="23"/>
  <c r="G19" i="23"/>
  <c r="F19" i="23"/>
  <c r="D19" i="23"/>
  <c r="C19" i="23"/>
  <c r="H18" i="23"/>
  <c r="G18" i="23"/>
  <c r="F18" i="23"/>
  <c r="D18" i="23"/>
  <c r="C18" i="23"/>
  <c r="H16" i="23"/>
  <c r="G16" i="23"/>
  <c r="F16" i="23"/>
  <c r="D16" i="23"/>
  <c r="C16" i="23"/>
  <c r="H15" i="23"/>
  <c r="G15" i="23"/>
  <c r="F15" i="23"/>
  <c r="D15" i="23"/>
  <c r="C15" i="23"/>
  <c r="I13" i="23"/>
  <c r="H2" i="23"/>
  <c r="I675" i="26" l="1"/>
  <c r="I40" i="26"/>
  <c r="E817" i="26"/>
  <c r="I817" i="26" s="1"/>
  <c r="I192" i="26"/>
  <c r="E39" i="26"/>
  <c r="I39" i="26" s="1"/>
  <c r="J40" i="26"/>
  <c r="J9" i="26" s="1"/>
  <c r="J10" i="26"/>
  <c r="K10" i="26" s="1"/>
  <c r="E1013" i="26"/>
  <c r="I1013" i="26" s="1"/>
  <c r="I960" i="26"/>
  <c r="E1014" i="26"/>
  <c r="I1015" i="26"/>
  <c r="E870" i="26"/>
  <c r="I870" i="26" s="1"/>
  <c r="I389" i="26"/>
  <c r="E388" i="26"/>
  <c r="E530" i="26"/>
  <c r="I530" i="26" s="1"/>
  <c r="I730" i="26"/>
  <c r="E729" i="26"/>
  <c r="I191" i="26"/>
  <c r="E244" i="26"/>
  <c r="I244" i="26" s="1"/>
  <c r="E158" i="26"/>
  <c r="I158" i="26" s="1"/>
  <c r="I926" i="26"/>
  <c r="E958" i="26"/>
  <c r="I958" i="26" s="1"/>
  <c r="E70" i="26"/>
  <c r="E156" i="26"/>
  <c r="I156" i="26" s="1"/>
  <c r="I621" i="26"/>
  <c r="E620" i="26"/>
  <c r="I674" i="26"/>
  <c r="E727" i="26"/>
  <c r="I727" i="26" s="1"/>
  <c r="E873" i="26"/>
  <c r="I873" i="26" s="1"/>
  <c r="I36" i="26"/>
  <c r="I14" i="26"/>
  <c r="E279" i="26"/>
  <c r="I280" i="26"/>
  <c r="I1070" i="26"/>
  <c r="E1069" i="26"/>
  <c r="E533" i="26"/>
  <c r="I533" i="26" s="1"/>
  <c r="D252" i="25"/>
  <c r="G52" i="25"/>
  <c r="G85" i="25"/>
  <c r="I139" i="25"/>
  <c r="E86" i="25"/>
  <c r="I86" i="25" s="1"/>
  <c r="H199" i="25"/>
  <c r="H85" i="25"/>
  <c r="F171" i="25"/>
  <c r="H261" i="25"/>
  <c r="G26" i="25"/>
  <c r="E31" i="25"/>
  <c r="I31" i="25" s="1"/>
  <c r="D30" i="25"/>
  <c r="G46" i="25"/>
  <c r="G930" i="25"/>
  <c r="G926" i="25" s="1"/>
  <c r="I18" i="25"/>
  <c r="H17" i="25"/>
  <c r="H178" i="25"/>
  <c r="D199" i="25"/>
  <c r="H304" i="25"/>
  <c r="I455" i="25"/>
  <c r="F459" i="25"/>
  <c r="H540" i="25"/>
  <c r="F1039" i="25"/>
  <c r="F1035" i="25" s="1"/>
  <c r="I24" i="25"/>
  <c r="I27" i="25"/>
  <c r="H37" i="25"/>
  <c r="H36" i="25" s="1"/>
  <c r="G63" i="25"/>
  <c r="G62" i="25" s="1"/>
  <c r="H60" i="25"/>
  <c r="D65" i="25"/>
  <c r="E65" i="25" s="1"/>
  <c r="I184" i="25"/>
  <c r="H216" i="25"/>
  <c r="H396" i="25"/>
  <c r="F450" i="25"/>
  <c r="F449" i="25" s="1"/>
  <c r="F445" i="25" s="1"/>
  <c r="D485" i="25"/>
  <c r="F57" i="25"/>
  <c r="E593" i="25"/>
  <c r="I593" i="25" s="1"/>
  <c r="H628" i="25"/>
  <c r="E707" i="25"/>
  <c r="G754" i="25"/>
  <c r="H887" i="25"/>
  <c r="D926" i="25"/>
  <c r="D958" i="25" s="1"/>
  <c r="G968" i="25"/>
  <c r="G961" i="25" s="1"/>
  <c r="G960" i="25" s="1"/>
  <c r="H1022" i="25"/>
  <c r="E1040" i="25"/>
  <c r="I1040" i="25" s="1"/>
  <c r="I1073" i="25"/>
  <c r="H43" i="25"/>
  <c r="F60" i="25"/>
  <c r="D699" i="25"/>
  <c r="D695" i="25" s="1"/>
  <c r="G792" i="25"/>
  <c r="F894" i="25"/>
  <c r="G59" i="25"/>
  <c r="E151" i="25"/>
  <c r="I186" i="25"/>
  <c r="D268" i="25"/>
  <c r="I456" i="25"/>
  <c r="H485" i="25"/>
  <c r="F545" i="25"/>
  <c r="I557" i="25"/>
  <c r="I563" i="25"/>
  <c r="I881" i="25"/>
  <c r="H880" i="25"/>
  <c r="G894" i="25"/>
  <c r="D72" i="25"/>
  <c r="D76" i="25"/>
  <c r="H76" i="25"/>
  <c r="G78" i="25"/>
  <c r="G83" i="25"/>
  <c r="F52" i="25"/>
  <c r="F53" i="25"/>
  <c r="D60" i="25"/>
  <c r="F65" i="25"/>
  <c r="D216" i="25"/>
  <c r="D212" i="25" s="1"/>
  <c r="I310" i="25"/>
  <c r="F341" i="25"/>
  <c r="F334" i="25" s="1"/>
  <c r="F333" i="25" s="1"/>
  <c r="G358" i="25"/>
  <c r="G354" i="25" s="1"/>
  <c r="F396" i="25"/>
  <c r="H413" i="25"/>
  <c r="H409" i="25" s="1"/>
  <c r="G413" i="25"/>
  <c r="I467" i="25"/>
  <c r="G502" i="25"/>
  <c r="G498" i="25" s="1"/>
  <c r="G530" i="25" s="1"/>
  <c r="G57" i="25"/>
  <c r="H590" i="25"/>
  <c r="G645" i="25"/>
  <c r="G641" i="25" s="1"/>
  <c r="E716" i="25"/>
  <c r="I716" i="25" s="1"/>
  <c r="I722" i="25"/>
  <c r="I809" i="25"/>
  <c r="H825" i="25"/>
  <c r="H818" i="25" s="1"/>
  <c r="H817" i="25" s="1"/>
  <c r="I898" i="25"/>
  <c r="F930" i="25"/>
  <c r="F926" i="25" s="1"/>
  <c r="F958" i="25" s="1"/>
  <c r="F985" i="25"/>
  <c r="H1015" i="25"/>
  <c r="H1014" i="25" s="1"/>
  <c r="H1035" i="25"/>
  <c r="F1094" i="25"/>
  <c r="F1090" i="25" s="1"/>
  <c r="D1094" i="25"/>
  <c r="E143" i="25"/>
  <c r="I143" i="25" s="1"/>
  <c r="E204" i="25"/>
  <c r="I240" i="25"/>
  <c r="E517" i="25"/>
  <c r="I517" i="25" s="1"/>
  <c r="E655" i="25"/>
  <c r="E687" i="25"/>
  <c r="I687" i="25" s="1"/>
  <c r="I990" i="25"/>
  <c r="E226" i="25"/>
  <c r="I226" i="25" s="1"/>
  <c r="E269" i="25"/>
  <c r="I269" i="25" s="1"/>
  <c r="E312" i="25"/>
  <c r="I312" i="25" s="1"/>
  <c r="I657" i="25"/>
  <c r="I689" i="25"/>
  <c r="E895" i="25"/>
  <c r="E1023" i="25"/>
  <c r="I1023" i="25" s="1"/>
  <c r="E1097" i="25"/>
  <c r="I1097" i="25" s="1"/>
  <c r="E116" i="25"/>
  <c r="I116" i="25" s="1"/>
  <c r="E321" i="25"/>
  <c r="I321" i="25" s="1"/>
  <c r="E401" i="25"/>
  <c r="I401" i="25" s="1"/>
  <c r="E519" i="25"/>
  <c r="I519" i="25" s="1"/>
  <c r="E653" i="25"/>
  <c r="I653" i="25" s="1"/>
  <c r="E709" i="25"/>
  <c r="I1099" i="25"/>
  <c r="G47" i="25"/>
  <c r="F17" i="25"/>
  <c r="I760" i="25"/>
  <c r="E757" i="25"/>
  <c r="I757" i="25" s="1"/>
  <c r="I93" i="25"/>
  <c r="D63" i="25"/>
  <c r="D62" i="25" s="1"/>
  <c r="G111" i="25"/>
  <c r="I204" i="25"/>
  <c r="E249" i="25"/>
  <c r="H266" i="25"/>
  <c r="H268" i="25"/>
  <c r="H341" i="25"/>
  <c r="H334" i="25" s="1"/>
  <c r="H333" i="25" s="1"/>
  <c r="E397" i="25"/>
  <c r="E416" i="25"/>
  <c r="I416" i="25" s="1"/>
  <c r="G554" i="25"/>
  <c r="E834" i="25"/>
  <c r="I834" i="25" s="1"/>
  <c r="H838" i="25"/>
  <c r="E850" i="25"/>
  <c r="I850" i="25" s="1"/>
  <c r="E852" i="25"/>
  <c r="I852" i="25" s="1"/>
  <c r="G913" i="25"/>
  <c r="I941" i="25"/>
  <c r="E888" i="25"/>
  <c r="I888" i="25" s="1"/>
  <c r="F968" i="25"/>
  <c r="F961" i="25" s="1"/>
  <c r="F960" i="25" s="1"/>
  <c r="I1080" i="25"/>
  <c r="E1078" i="25"/>
  <c r="I1078" i="25" s="1"/>
  <c r="H1090" i="25"/>
  <c r="E16" i="25"/>
  <c r="I16" i="25" s="1"/>
  <c r="E19" i="25"/>
  <c r="I19" i="25" s="1"/>
  <c r="H22" i="25"/>
  <c r="F26" i="25"/>
  <c r="G30" i="25"/>
  <c r="H44" i="25"/>
  <c r="H40" i="25" s="1"/>
  <c r="G51" i="25"/>
  <c r="F63" i="25"/>
  <c r="F62" i="25" s="1"/>
  <c r="G37" i="25"/>
  <c r="G36" i="25" s="1"/>
  <c r="D78" i="25"/>
  <c r="E87" i="25"/>
  <c r="I87" i="25" s="1"/>
  <c r="D92" i="25"/>
  <c r="I95" i="25"/>
  <c r="H92" i="25"/>
  <c r="G60" i="25"/>
  <c r="D98" i="25"/>
  <c r="H65" i="25"/>
  <c r="E120" i="25"/>
  <c r="I120" i="25" s="1"/>
  <c r="E145" i="25"/>
  <c r="I145" i="25" s="1"/>
  <c r="I149" i="25"/>
  <c r="I151" i="25"/>
  <c r="D186" i="25"/>
  <c r="I206" i="25"/>
  <c r="E208" i="25"/>
  <c r="I208" i="25" s="1"/>
  <c r="G212" i="25"/>
  <c r="G259" i="25"/>
  <c r="G251" i="25" s="1"/>
  <c r="G247" i="25" s="1"/>
  <c r="G261" i="25"/>
  <c r="E283" i="25"/>
  <c r="D287" i="25"/>
  <c r="D280" i="25" s="1"/>
  <c r="D279" i="25" s="1"/>
  <c r="H287" i="25"/>
  <c r="H280" i="25" s="1"/>
  <c r="H279" i="25" s="1"/>
  <c r="H332" i="25" s="1"/>
  <c r="D396" i="25"/>
  <c r="D389" i="25" s="1"/>
  <c r="D388" i="25" s="1"/>
  <c r="E405" i="25"/>
  <c r="I406" i="25"/>
  <c r="E414" i="25"/>
  <c r="I414" i="25" s="1"/>
  <c r="E421" i="25"/>
  <c r="I421" i="25" s="1"/>
  <c r="E423" i="25"/>
  <c r="G50" i="25"/>
  <c r="G485" i="25"/>
  <c r="I488" i="25"/>
  <c r="E490" i="25"/>
  <c r="I490" i="25" s="1"/>
  <c r="F502" i="25"/>
  <c r="F498" i="25" s="1"/>
  <c r="F530" i="25" s="1"/>
  <c r="E460" i="25"/>
  <c r="I460" i="25" s="1"/>
  <c r="I513" i="25"/>
  <c r="D540" i="25"/>
  <c r="F547" i="25"/>
  <c r="I610" i="25"/>
  <c r="E605" i="25"/>
  <c r="I605" i="25" s="1"/>
  <c r="E607" i="25"/>
  <c r="I607" i="25" s="1"/>
  <c r="E633" i="25"/>
  <c r="I633" i="25" s="1"/>
  <c r="I635" i="25"/>
  <c r="D641" i="25"/>
  <c r="H641" i="25"/>
  <c r="I709" i="25"/>
  <c r="I854" i="25"/>
  <c r="H464" i="25"/>
  <c r="H466" i="25"/>
  <c r="E494" i="25"/>
  <c r="I494" i="25" s="1"/>
  <c r="I496" i="25"/>
  <c r="I921" i="25"/>
  <c r="E918" i="25"/>
  <c r="I918" i="25" s="1"/>
  <c r="E995" i="25"/>
  <c r="I995" i="25" s="1"/>
  <c r="E1042" i="25"/>
  <c r="I1042" i="25" s="1"/>
  <c r="I1044" i="25"/>
  <c r="D26" i="25"/>
  <c r="D21" i="25" s="1"/>
  <c r="F44" i="25"/>
  <c r="H58" i="25"/>
  <c r="G43" i="25"/>
  <c r="F83" i="25"/>
  <c r="F75" i="25" s="1"/>
  <c r="F71" i="25" s="1"/>
  <c r="I316" i="25"/>
  <c r="E314" i="25"/>
  <c r="I314" i="25" s="1"/>
  <c r="E447" i="25"/>
  <c r="E446" i="25" s="1"/>
  <c r="I446" i="25" s="1"/>
  <c r="D502" i="25"/>
  <c r="D498" i="25" s="1"/>
  <c r="D530" i="25" s="1"/>
  <c r="G750" i="25"/>
  <c r="G22" i="25"/>
  <c r="E32" i="25"/>
  <c r="I32" i="25" s="1"/>
  <c r="F37" i="25"/>
  <c r="F36" i="25" s="1"/>
  <c r="D52" i="25"/>
  <c r="F85" i="25"/>
  <c r="E89" i="25"/>
  <c r="I89" i="25" s="1"/>
  <c r="H83" i="25"/>
  <c r="H75" i="25" s="1"/>
  <c r="H71" i="25" s="1"/>
  <c r="F58" i="25"/>
  <c r="D90" i="25"/>
  <c r="D111" i="25"/>
  <c r="D104" i="25" s="1"/>
  <c r="D103" i="25" s="1"/>
  <c r="D70" i="25" s="1"/>
  <c r="E136" i="25"/>
  <c r="I136" i="25" s="1"/>
  <c r="E138" i="25"/>
  <c r="I138" i="25" s="1"/>
  <c r="I147" i="25"/>
  <c r="F173" i="25"/>
  <c r="D171" i="25"/>
  <c r="D180" i="25"/>
  <c r="D192" i="25"/>
  <c r="D191" i="25" s="1"/>
  <c r="D158" i="25" s="1"/>
  <c r="E224" i="25"/>
  <c r="I224" i="25" s="1"/>
  <c r="I228" i="25"/>
  <c r="H45" i="25"/>
  <c r="H300" i="25"/>
  <c r="D304" i="25"/>
  <c r="I325" i="25"/>
  <c r="E319" i="25"/>
  <c r="I319" i="25" s="1"/>
  <c r="I327" i="25"/>
  <c r="D358" i="25"/>
  <c r="F389" i="25"/>
  <c r="F388" i="25" s="1"/>
  <c r="D466" i="25"/>
  <c r="D464" i="25"/>
  <c r="I475" i="25"/>
  <c r="E541" i="25"/>
  <c r="I541" i="25" s="1"/>
  <c r="G590" i="25"/>
  <c r="G586" i="25" s="1"/>
  <c r="D806" i="25"/>
  <c r="F164" i="25"/>
  <c r="H166" i="25"/>
  <c r="I174" i="25"/>
  <c r="H171" i="25"/>
  <c r="G173" i="25"/>
  <c r="D57" i="25"/>
  <c r="G178" i="25"/>
  <c r="F43" i="25"/>
  <c r="F261" i="25"/>
  <c r="E265" i="25"/>
  <c r="I265" i="25" s="1"/>
  <c r="E277" i="25"/>
  <c r="I277" i="25" s="1"/>
  <c r="E342" i="25"/>
  <c r="G389" i="25"/>
  <c r="G388" i="25" s="1"/>
  <c r="I453" i="25"/>
  <c r="D50" i="25"/>
  <c r="H50" i="25"/>
  <c r="E462" i="25"/>
  <c r="E457" i="25" s="1"/>
  <c r="E468" i="25"/>
  <c r="G538" i="25"/>
  <c r="E591" i="25"/>
  <c r="H754" i="25"/>
  <c r="H750" i="25" s="1"/>
  <c r="I774" i="25"/>
  <c r="E769" i="25"/>
  <c r="I769" i="25" s="1"/>
  <c r="D792" i="25"/>
  <c r="D790" i="25"/>
  <c r="E795" i="25"/>
  <c r="E875" i="25"/>
  <c r="E874" i="25" s="1"/>
  <c r="I874" i="25" s="1"/>
  <c r="H913" i="25"/>
  <c r="I916" i="25"/>
  <c r="E914" i="25"/>
  <c r="I914" i="25" s="1"/>
  <c r="G128" i="25"/>
  <c r="G124" i="25" s="1"/>
  <c r="H128" i="25"/>
  <c r="H124" i="25" s="1"/>
  <c r="E161" i="25"/>
  <c r="E160" i="25" s="1"/>
  <c r="G166" i="25"/>
  <c r="H173" i="25"/>
  <c r="E175" i="25"/>
  <c r="I175" i="25" s="1"/>
  <c r="F199" i="25"/>
  <c r="F192" i="25" s="1"/>
  <c r="F191" i="25" s="1"/>
  <c r="F158" i="25" s="1"/>
  <c r="G254" i="25"/>
  <c r="I262" i="25"/>
  <c r="D266" i="25"/>
  <c r="D251" i="25" s="1"/>
  <c r="D247" i="25" s="1"/>
  <c r="E272" i="25"/>
  <c r="I272" i="25" s="1"/>
  <c r="G304" i="25"/>
  <c r="G300" i="25" s="1"/>
  <c r="D334" i="25"/>
  <c r="D333" i="25" s="1"/>
  <c r="I343" i="25"/>
  <c r="I382" i="25"/>
  <c r="E392" i="25"/>
  <c r="I392" i="25" s="1"/>
  <c r="H389" i="25"/>
  <c r="H388" i="25" s="1"/>
  <c r="H452" i="25"/>
  <c r="F457" i="25"/>
  <c r="E543" i="25"/>
  <c r="I543" i="25" s="1"/>
  <c r="I551" i="25"/>
  <c r="E561" i="25"/>
  <c r="E560" i="25" s="1"/>
  <c r="I560" i="25" s="1"/>
  <c r="D586" i="25"/>
  <c r="H586" i="25"/>
  <c r="I655" i="25"/>
  <c r="G699" i="25"/>
  <c r="G695" i="25" s="1"/>
  <c r="I719" i="25"/>
  <c r="E714" i="25"/>
  <c r="I714" i="25" s="1"/>
  <c r="I749" i="25"/>
  <c r="E746" i="25"/>
  <c r="I746" i="25" s="1"/>
  <c r="E755" i="25"/>
  <c r="I755" i="25" s="1"/>
  <c r="G838" i="25"/>
  <c r="I865" i="25"/>
  <c r="D870" i="25"/>
  <c r="G880" i="25"/>
  <c r="G878" i="25"/>
  <c r="H885" i="25"/>
  <c r="I891" i="25"/>
  <c r="D968" i="25"/>
  <c r="D961" i="25" s="1"/>
  <c r="D960" i="25" s="1"/>
  <c r="I999" i="25"/>
  <c r="E993" i="25"/>
  <c r="I993" i="25" s="1"/>
  <c r="D1022" i="25"/>
  <c r="D1015" i="25" s="1"/>
  <c r="D1014" i="25" s="1"/>
  <c r="G1077" i="25"/>
  <c r="G1070" i="25" s="1"/>
  <c r="G1069" i="25" s="1"/>
  <c r="I668" i="25"/>
  <c r="G682" i="25"/>
  <c r="F695" i="25"/>
  <c r="H737" i="25"/>
  <c r="H730" i="25" s="1"/>
  <c r="H729" i="25" s="1"/>
  <c r="G737" i="25"/>
  <c r="I777" i="25"/>
  <c r="G790" i="25"/>
  <c r="G797" i="25"/>
  <c r="G789" i="25" s="1"/>
  <c r="G785" i="25" s="1"/>
  <c r="F799" i="25"/>
  <c r="E815" i="25"/>
  <c r="H878" i="25"/>
  <c r="F892" i="25"/>
  <c r="E903" i="25"/>
  <c r="I903" i="25" s="1"/>
  <c r="F913" i="25"/>
  <c r="D913" i="25"/>
  <c r="D985" i="25"/>
  <c r="D981" i="25" s="1"/>
  <c r="H985" i="25"/>
  <c r="H981" i="25" s="1"/>
  <c r="I1009" i="25"/>
  <c r="F1022" i="25"/>
  <c r="F1015" i="25" s="1"/>
  <c r="F1014" i="25" s="1"/>
  <c r="F1067" i="25" s="1"/>
  <c r="I1037" i="25"/>
  <c r="G1039" i="25"/>
  <c r="G1035" i="25" s="1"/>
  <c r="G1067" i="25" s="1"/>
  <c r="H1077" i="25"/>
  <c r="H1070" i="25" s="1"/>
  <c r="H1069" i="25" s="1"/>
  <c r="H1122" i="25" s="1"/>
  <c r="F590" i="25"/>
  <c r="G628" i="25"/>
  <c r="G621" i="25" s="1"/>
  <c r="G620" i="25" s="1"/>
  <c r="G673" i="25" s="1"/>
  <c r="H682" i="25"/>
  <c r="H675" i="25" s="1"/>
  <c r="H674" i="25" s="1"/>
  <c r="H727" i="25" s="1"/>
  <c r="D737" i="25"/>
  <c r="E794" i="25"/>
  <c r="I800" i="25"/>
  <c r="F804" i="25"/>
  <c r="F789" i="25" s="1"/>
  <c r="F785" i="25" s="1"/>
  <c r="D878" i="25"/>
  <c r="E884" i="25"/>
  <c r="I884" i="25" s="1"/>
  <c r="I897" i="25"/>
  <c r="E909" i="25"/>
  <c r="I909" i="25" s="1"/>
  <c r="E945" i="25"/>
  <c r="I945" i="25" s="1"/>
  <c r="E986" i="25"/>
  <c r="I986" i="25" s="1"/>
  <c r="G1022" i="25"/>
  <c r="G1015" i="25" s="1"/>
  <c r="G1014" i="25" s="1"/>
  <c r="G872" i="25" s="1"/>
  <c r="G1090" i="25"/>
  <c r="E1095" i="25"/>
  <c r="F70" i="25"/>
  <c r="G158" i="25"/>
  <c r="G244" i="25"/>
  <c r="G444" i="25"/>
  <c r="I556" i="25"/>
  <c r="E131" i="25"/>
  <c r="E129" i="25"/>
  <c r="E82" i="25"/>
  <c r="E78" i="25" s="1"/>
  <c r="I161" i="25"/>
  <c r="H21" i="25"/>
  <c r="G618" i="25"/>
  <c r="I221" i="25"/>
  <c r="E168" i="25"/>
  <c r="I235" i="25"/>
  <c r="E233" i="25"/>
  <c r="I233" i="25" s="1"/>
  <c r="E231" i="25"/>
  <c r="I231" i="25" s="1"/>
  <c r="I355" i="25"/>
  <c r="H554" i="25"/>
  <c r="H552" i="25"/>
  <c r="E764" i="25"/>
  <c r="I764" i="25" s="1"/>
  <c r="E762" i="25"/>
  <c r="I762" i="25" s="1"/>
  <c r="I766" i="25"/>
  <c r="E901" i="25"/>
  <c r="D37" i="25"/>
  <c r="D36" i="25" s="1"/>
  <c r="D58" i="25"/>
  <c r="H59" i="25"/>
  <c r="H63" i="25"/>
  <c r="H62" i="25" s="1"/>
  <c r="G164" i="25"/>
  <c r="I181" i="25"/>
  <c r="E201" i="25"/>
  <c r="H252" i="25"/>
  <c r="H251" i="25" s="1"/>
  <c r="H247" i="25" s="1"/>
  <c r="I270" i="25"/>
  <c r="I283" i="25"/>
  <c r="H246" i="25"/>
  <c r="I402" i="25"/>
  <c r="G459" i="25"/>
  <c r="I481" i="25"/>
  <c r="I542" i="25"/>
  <c r="E544" i="25"/>
  <c r="I544" i="25" s="1"/>
  <c r="D547" i="25"/>
  <c r="E549" i="25"/>
  <c r="F554" i="25"/>
  <c r="E555" i="25"/>
  <c r="I608" i="25"/>
  <c r="F641" i="25"/>
  <c r="I707" i="25"/>
  <c r="I820" i="25"/>
  <c r="E1018" i="25"/>
  <c r="I1018" i="25" s="1"/>
  <c r="E28" i="25"/>
  <c r="D46" i="25"/>
  <c r="F51" i="25"/>
  <c r="H53" i="25"/>
  <c r="D59" i="25"/>
  <c r="E59" i="25" s="1"/>
  <c r="F78" i="25"/>
  <c r="G92" i="25"/>
  <c r="F59" i="25"/>
  <c r="F56" i="25" s="1"/>
  <c r="H98" i="25"/>
  <c r="E99" i="25"/>
  <c r="E101" i="25"/>
  <c r="I101" i="25" s="1"/>
  <c r="G104" i="25"/>
  <c r="G103" i="25" s="1"/>
  <c r="H111" i="25"/>
  <c r="H104" i="25" s="1"/>
  <c r="H103" i="25" s="1"/>
  <c r="I126" i="25"/>
  <c r="E125" i="25"/>
  <c r="D128" i="25"/>
  <c r="D124" i="25" s="1"/>
  <c r="D173" i="25"/>
  <c r="D178" i="25"/>
  <c r="H180" i="25"/>
  <c r="E195" i="25"/>
  <c r="H192" i="25"/>
  <c r="H191" i="25" s="1"/>
  <c r="I214" i="25"/>
  <c r="E213" i="25"/>
  <c r="F257" i="25"/>
  <c r="F252" i="25" s="1"/>
  <c r="F251" i="25" s="1"/>
  <c r="F247" i="25" s="1"/>
  <c r="D261" i="25"/>
  <c r="E271" i="25"/>
  <c r="I271" i="25" s="1"/>
  <c r="E275" i="25"/>
  <c r="F287" i="25"/>
  <c r="F280" i="25" s="1"/>
  <c r="F279" i="25" s="1"/>
  <c r="I289" i="25"/>
  <c r="E288" i="25"/>
  <c r="E309" i="25"/>
  <c r="G334" i="25"/>
  <c r="G333" i="25" s="1"/>
  <c r="G386" i="25" s="1"/>
  <c r="I342" i="25"/>
  <c r="E346" i="25"/>
  <c r="E368" i="25"/>
  <c r="I368" i="25" s="1"/>
  <c r="E366" i="25"/>
  <c r="I366" i="25" s="1"/>
  <c r="I405" i="25"/>
  <c r="D450" i="25"/>
  <c r="F452" i="25"/>
  <c r="G452" i="25"/>
  <c r="G450" i="25"/>
  <c r="I463" i="25"/>
  <c r="F466" i="25"/>
  <c r="E535" i="25"/>
  <c r="D538" i="25"/>
  <c r="H538" i="25"/>
  <c r="D51" i="25"/>
  <c r="D545" i="25"/>
  <c r="I550" i="25"/>
  <c r="H57" i="25"/>
  <c r="D618" i="25"/>
  <c r="E600" i="25"/>
  <c r="I600" i="25" s="1"/>
  <c r="E598" i="25"/>
  <c r="I598" i="25" s="1"/>
  <c r="I602" i="25"/>
  <c r="E613" i="25"/>
  <c r="I613" i="25" s="1"/>
  <c r="I650" i="25"/>
  <c r="E648" i="25"/>
  <c r="I648" i="25" s="1"/>
  <c r="E646" i="25"/>
  <c r="I664" i="25"/>
  <c r="E662" i="25"/>
  <c r="I662" i="25" s="1"/>
  <c r="E660" i="25"/>
  <c r="I660" i="25" s="1"/>
  <c r="F737" i="25"/>
  <c r="F730" i="25" s="1"/>
  <c r="F729" i="25" s="1"/>
  <c r="E813" i="25"/>
  <c r="I860" i="25"/>
  <c r="E807" i="25"/>
  <c r="I807" i="25" s="1"/>
  <c r="F885" i="25"/>
  <c r="F887" i="25"/>
  <c r="D887" i="25"/>
  <c r="E890" i="25"/>
  <c r="I890" i="25" s="1"/>
  <c r="I33" i="25"/>
  <c r="E58" i="25"/>
  <c r="G280" i="25"/>
  <c r="G279" i="25" s="1"/>
  <c r="E363" i="25"/>
  <c r="I410" i="25"/>
  <c r="I461" i="25"/>
  <c r="D554" i="25"/>
  <c r="D552" i="25"/>
  <c r="I642" i="25"/>
  <c r="I692" i="25"/>
  <c r="E691" i="25"/>
  <c r="I691" i="25" s="1"/>
  <c r="I731" i="25"/>
  <c r="I772" i="25"/>
  <c r="E771" i="25"/>
  <c r="I771" i="25" s="1"/>
  <c r="D17" i="25"/>
  <c r="F30" i="25"/>
  <c r="H46" i="25"/>
  <c r="G44" i="25"/>
  <c r="D85" i="25"/>
  <c r="D83" i="25"/>
  <c r="F92" i="25"/>
  <c r="F90" i="25"/>
  <c r="E96" i="25"/>
  <c r="I96" i="25" s="1"/>
  <c r="E60" i="25"/>
  <c r="I187" i="25"/>
  <c r="H212" i="25"/>
  <c r="E335" i="25"/>
  <c r="D45" i="25"/>
  <c r="E45" i="25" s="1"/>
  <c r="D452" i="25"/>
  <c r="I468" i="25"/>
  <c r="E469" i="25"/>
  <c r="I469" i="25" s="1"/>
  <c r="I486" i="25"/>
  <c r="I526" i="25"/>
  <c r="E525" i="25"/>
  <c r="I525" i="25" s="1"/>
  <c r="H547" i="25"/>
  <c r="H51" i="25"/>
  <c r="E558" i="25"/>
  <c r="I558" i="25" s="1"/>
  <c r="H618" i="25"/>
  <c r="E569" i="25"/>
  <c r="I587" i="25"/>
  <c r="I591" i="25"/>
  <c r="I601" i="25"/>
  <c r="E548" i="25"/>
  <c r="G675" i="25"/>
  <c r="G674" i="25" s="1"/>
  <c r="G727" i="25" s="1"/>
  <c r="E738" i="25"/>
  <c r="I739" i="25"/>
  <c r="I896" i="25"/>
  <c r="E892" i="25"/>
  <c r="E894" i="25"/>
  <c r="D15" i="25"/>
  <c r="G17" i="25"/>
  <c r="F22" i="25"/>
  <c r="E29" i="25"/>
  <c r="I29" i="25" s="1"/>
  <c r="G45" i="25"/>
  <c r="D53" i="25"/>
  <c r="G58" i="25"/>
  <c r="I88" i="25"/>
  <c r="G90" i="25"/>
  <c r="G75" i="25" s="1"/>
  <c r="G71" i="25" s="1"/>
  <c r="I94" i="25"/>
  <c r="E107" i="25"/>
  <c r="E112" i="25"/>
  <c r="I113" i="25"/>
  <c r="F124" i="25"/>
  <c r="F156" i="25" s="1"/>
  <c r="D164" i="25"/>
  <c r="D166" i="25"/>
  <c r="H164" i="25"/>
  <c r="G171" i="25"/>
  <c r="E176" i="25"/>
  <c r="I176" i="25" s="1"/>
  <c r="E182" i="25"/>
  <c r="F212" i="25"/>
  <c r="D255" i="25"/>
  <c r="H254" i="25"/>
  <c r="F259" i="25"/>
  <c r="E261" i="25"/>
  <c r="I261" i="25" s="1"/>
  <c r="E259" i="25"/>
  <c r="I263" i="25"/>
  <c r="G266" i="25"/>
  <c r="F268" i="25"/>
  <c r="F266" i="25"/>
  <c r="G287" i="25"/>
  <c r="F304" i="25"/>
  <c r="F300" i="25" s="1"/>
  <c r="E308" i="25"/>
  <c r="E337" i="25"/>
  <c r="D354" i="25"/>
  <c r="D386" i="25" s="1"/>
  <c r="F358" i="25"/>
  <c r="F354" i="25" s="1"/>
  <c r="F386" i="25" s="1"/>
  <c r="I377" i="25"/>
  <c r="E375" i="25"/>
  <c r="I375" i="25" s="1"/>
  <c r="E373" i="25"/>
  <c r="I373" i="25" s="1"/>
  <c r="I390" i="25"/>
  <c r="D413" i="25"/>
  <c r="D409" i="25" s="1"/>
  <c r="I423" i="25"/>
  <c r="I432" i="25"/>
  <c r="E430" i="25"/>
  <c r="I430" i="25" s="1"/>
  <c r="E428" i="25"/>
  <c r="I428" i="25" s="1"/>
  <c r="H450" i="25"/>
  <c r="G457" i="25"/>
  <c r="G466" i="25"/>
  <c r="I472" i="25"/>
  <c r="I473" i="25"/>
  <c r="D444" i="25"/>
  <c r="I507" i="25"/>
  <c r="E505" i="25"/>
  <c r="E503" i="25"/>
  <c r="I514" i="25"/>
  <c r="E512" i="25"/>
  <c r="I512" i="25" s="1"/>
  <c r="E510" i="25"/>
  <c r="I510" i="25" s="1"/>
  <c r="H545" i="25"/>
  <c r="F628" i="25"/>
  <c r="F621" i="25" s="1"/>
  <c r="F620" i="25" s="1"/>
  <c r="I638" i="25"/>
  <c r="E637" i="25"/>
  <c r="I637" i="25" s="1"/>
  <c r="I704" i="25"/>
  <c r="E702" i="25"/>
  <c r="I702" i="25" s="1"/>
  <c r="E700" i="25"/>
  <c r="E733" i="25"/>
  <c r="I733" i="25" s="1"/>
  <c r="E742" i="25"/>
  <c r="I742" i="25" s="1"/>
  <c r="H870" i="25"/>
  <c r="H784" i="25"/>
  <c r="E922" i="25"/>
  <c r="I922" i="25" s="1"/>
  <c r="I924" i="25"/>
  <c r="I928" i="25"/>
  <c r="E927" i="25"/>
  <c r="H930" i="25"/>
  <c r="H926" i="25" s="1"/>
  <c r="H958" i="25" s="1"/>
  <c r="E933" i="25"/>
  <c r="I933" i="25" s="1"/>
  <c r="E906" i="25"/>
  <c r="I936" i="25"/>
  <c r="E931" i="25"/>
  <c r="D300" i="25"/>
  <c r="D332" i="25" s="1"/>
  <c r="I301" i="25"/>
  <c r="H358" i="25"/>
  <c r="H354" i="25" s="1"/>
  <c r="F413" i="25"/>
  <c r="F409" i="25" s="1"/>
  <c r="I436" i="25"/>
  <c r="E454" i="25"/>
  <c r="I499" i="25"/>
  <c r="F540" i="25"/>
  <c r="F538" i="25"/>
  <c r="I697" i="25"/>
  <c r="E696" i="25"/>
  <c r="D730" i="25"/>
  <c r="D729" i="25" s="1"/>
  <c r="H806" i="25"/>
  <c r="H804" i="25"/>
  <c r="E849" i="25"/>
  <c r="I849" i="25" s="1"/>
  <c r="E859" i="25"/>
  <c r="I859" i="25" s="1"/>
  <c r="I882" i="25"/>
  <c r="E880" i="25"/>
  <c r="I880" i="25" s="1"/>
  <c r="G958" i="25"/>
  <c r="I971" i="25"/>
  <c r="E969" i="25"/>
  <c r="I988" i="25"/>
  <c r="E177" i="25"/>
  <c r="I177" i="25" s="1"/>
  <c r="F180" i="25"/>
  <c r="F178" i="25"/>
  <c r="E183" i="25"/>
  <c r="I183" i="25" s="1"/>
  <c r="I239" i="25"/>
  <c r="E292" i="25"/>
  <c r="I292" i="25" s="1"/>
  <c r="E296" i="25"/>
  <c r="I296" i="25" s="1"/>
  <c r="I302" i="25"/>
  <c r="E350" i="25"/>
  <c r="I350" i="25" s="1"/>
  <c r="I381" i="25"/>
  <c r="G409" i="25"/>
  <c r="I437" i="25"/>
  <c r="D459" i="25"/>
  <c r="D457" i="25"/>
  <c r="H459" i="25"/>
  <c r="H457" i="25"/>
  <c r="E470" i="25"/>
  <c r="I470" i="25" s="1"/>
  <c r="H502" i="25"/>
  <c r="H498" i="25" s="1"/>
  <c r="H530" i="25" s="1"/>
  <c r="G547" i="25"/>
  <c r="G545" i="25"/>
  <c r="G537" i="25" s="1"/>
  <c r="G533" i="25" s="1"/>
  <c r="F586" i="25"/>
  <c r="F618" i="25" s="1"/>
  <c r="E624" i="25"/>
  <c r="H621" i="25"/>
  <c r="H620" i="25" s="1"/>
  <c r="D628" i="25"/>
  <c r="D621" i="25" s="1"/>
  <c r="D620" i="25" s="1"/>
  <c r="E629" i="25"/>
  <c r="H699" i="25"/>
  <c r="H695" i="25" s="1"/>
  <c r="I751" i="25"/>
  <c r="F754" i="25"/>
  <c r="E801" i="25"/>
  <c r="D804" i="25"/>
  <c r="E808" i="25"/>
  <c r="I815" i="25"/>
  <c r="F784" i="25"/>
  <c r="E883" i="25"/>
  <c r="I883" i="25" s="1"/>
  <c r="H968" i="25"/>
  <c r="H961" i="25" s="1"/>
  <c r="H960" i="25" s="1"/>
  <c r="I978" i="25"/>
  <c r="E977" i="25"/>
  <c r="I977" i="25" s="1"/>
  <c r="F682" i="25"/>
  <c r="F675" i="25" s="1"/>
  <c r="F674" i="25" s="1"/>
  <c r="G730" i="25"/>
  <c r="G729" i="25" s="1"/>
  <c r="G782" i="25" s="1"/>
  <c r="D750" i="25"/>
  <c r="I802" i="25"/>
  <c r="G806" i="25"/>
  <c r="G825" i="25"/>
  <c r="E839" i="25"/>
  <c r="I840" i="25"/>
  <c r="I847" i="25"/>
  <c r="F880" i="25"/>
  <c r="F878" i="25"/>
  <c r="F877" i="25" s="1"/>
  <c r="F873" i="25" s="1"/>
  <c r="E913" i="25"/>
  <c r="I913" i="25" s="1"/>
  <c r="D799" i="25"/>
  <c r="D797" i="25"/>
  <c r="H799" i="25"/>
  <c r="H797" i="25"/>
  <c r="I810" i="25"/>
  <c r="G887" i="25"/>
  <c r="G885" i="25"/>
  <c r="G877" i="25" s="1"/>
  <c r="G873" i="25" s="1"/>
  <c r="I942" i="25"/>
  <c r="E940" i="25"/>
  <c r="I940" i="25" s="1"/>
  <c r="E938" i="25"/>
  <c r="I938" i="25" s="1"/>
  <c r="E973" i="25"/>
  <c r="I973" i="25" s="1"/>
  <c r="I974" i="25"/>
  <c r="I982" i="25"/>
  <c r="E985" i="25"/>
  <c r="I985" i="25" s="1"/>
  <c r="I1095" i="25"/>
  <c r="E787" i="25"/>
  <c r="F792" i="25"/>
  <c r="G818" i="25"/>
  <c r="G817" i="25" s="1"/>
  <c r="E826" i="25"/>
  <c r="E830" i="25"/>
  <c r="I830" i="25" s="1"/>
  <c r="I861" i="25"/>
  <c r="I875" i="25"/>
  <c r="E889" i="25"/>
  <c r="D894" i="25"/>
  <c r="D892" i="25"/>
  <c r="D877" i="25" s="1"/>
  <c r="D873" i="25" s="1"/>
  <c r="H894" i="25"/>
  <c r="H892" i="25"/>
  <c r="I895" i="25"/>
  <c r="I950" i="25"/>
  <c r="I953" i="25"/>
  <c r="F981" i="25"/>
  <c r="I1017" i="25"/>
  <c r="I1029" i="25"/>
  <c r="E1027" i="25"/>
  <c r="I1027" i="25" s="1"/>
  <c r="E1031" i="25"/>
  <c r="I1031" i="25" s="1"/>
  <c r="I1032" i="25"/>
  <c r="E1086" i="25"/>
  <c r="I1086" i="25" s="1"/>
  <c r="I1087" i="25"/>
  <c r="E678" i="25"/>
  <c r="D682" i="25"/>
  <c r="D675" i="25" s="1"/>
  <c r="D674" i="25" s="1"/>
  <c r="D727" i="25" s="1"/>
  <c r="E683" i="25"/>
  <c r="F750" i="25"/>
  <c r="I831" i="25"/>
  <c r="F842" i="25"/>
  <c r="F838" i="25" s="1"/>
  <c r="F870" i="25" s="1"/>
  <c r="E857" i="25"/>
  <c r="I857" i="25" s="1"/>
  <c r="I948" i="25"/>
  <c r="I954" i="25"/>
  <c r="G981" i="25"/>
  <c r="G1013" i="25" s="1"/>
  <c r="I1008" i="25"/>
  <c r="I1072" i="25"/>
  <c r="D1035" i="25"/>
  <c r="I1036" i="25"/>
  <c r="I1062" i="25"/>
  <c r="D1090" i="25"/>
  <c r="E1091" i="25"/>
  <c r="I1092" i="25"/>
  <c r="I1117" i="25"/>
  <c r="I949" i="25"/>
  <c r="E947" i="25"/>
  <c r="I947" i="25" s="1"/>
  <c r="I1058" i="25"/>
  <c r="E1056" i="25"/>
  <c r="I1056" i="25" s="1"/>
  <c r="E1054" i="25"/>
  <c r="I1054" i="25" s="1"/>
  <c r="D1070" i="25"/>
  <c r="D1069" i="25" s="1"/>
  <c r="F1077" i="25"/>
  <c r="F1070" i="25" s="1"/>
  <c r="F1069" i="25" s="1"/>
  <c r="E1082" i="25"/>
  <c r="I1082" i="25" s="1"/>
  <c r="E1109" i="25"/>
  <c r="I1109" i="25" s="1"/>
  <c r="E1111" i="25"/>
  <c r="I1111" i="25" s="1"/>
  <c r="E1000" i="25"/>
  <c r="I1000" i="25" s="1"/>
  <c r="E1002" i="25"/>
  <c r="I1002" i="25" s="1"/>
  <c r="E1047" i="25"/>
  <c r="I1047" i="25" s="1"/>
  <c r="E1049" i="25"/>
  <c r="I1049" i="25" s="1"/>
  <c r="E1102" i="25"/>
  <c r="I1102" i="25" s="1"/>
  <c r="E1104" i="25"/>
  <c r="I1104" i="25" s="1"/>
  <c r="E668" i="24"/>
  <c r="E176" i="24"/>
  <c r="E891" i="24"/>
  <c r="E897" i="24"/>
  <c r="I897" i="24" s="1"/>
  <c r="E1117" i="24"/>
  <c r="E28" i="24"/>
  <c r="I28" i="24" s="1"/>
  <c r="E175" i="24"/>
  <c r="E171" i="24" s="1"/>
  <c r="E624" i="24"/>
  <c r="H1070" i="24"/>
  <c r="H1069" i="24" s="1"/>
  <c r="E27" i="24"/>
  <c r="E1062" i="24"/>
  <c r="I1062" i="24" s="1"/>
  <c r="E167" i="24"/>
  <c r="G216" i="24"/>
  <c r="G212" i="24" s="1"/>
  <c r="C547" i="24"/>
  <c r="E696" i="24"/>
  <c r="I696" i="24" s="1"/>
  <c r="H26" i="24"/>
  <c r="G30" i="24"/>
  <c r="E561" i="24"/>
  <c r="I561" i="24" s="1"/>
  <c r="F590" i="24"/>
  <c r="F586" i="24" s="1"/>
  <c r="F618" i="24" s="1"/>
  <c r="E802" i="24"/>
  <c r="I802" i="24" s="1"/>
  <c r="H797" i="24"/>
  <c r="E808" i="24"/>
  <c r="I808" i="24" s="1"/>
  <c r="G26" i="24"/>
  <c r="E31" i="24"/>
  <c r="I31" i="24" s="1"/>
  <c r="E86" i="24"/>
  <c r="I86" i="24" s="1"/>
  <c r="H128" i="24"/>
  <c r="H124" i="24" s="1"/>
  <c r="G199" i="24"/>
  <c r="G192" i="24" s="1"/>
  <c r="G191" i="24" s="1"/>
  <c r="F754" i="24"/>
  <c r="F750" i="24" s="1"/>
  <c r="G842" i="24"/>
  <c r="G838" i="24" s="1"/>
  <c r="E213" i="24"/>
  <c r="I213" i="24" s="1"/>
  <c r="G173" i="24"/>
  <c r="I176" i="24"/>
  <c r="H1094" i="24"/>
  <c r="H1090" i="24" s="1"/>
  <c r="H1122" i="24" s="1"/>
  <c r="E16" i="24"/>
  <c r="I16" i="24" s="1"/>
  <c r="D30" i="24"/>
  <c r="E161" i="24"/>
  <c r="E160" i="24" s="1"/>
  <c r="I160" i="24" s="1"/>
  <c r="E462" i="24"/>
  <c r="I462" i="24" s="1"/>
  <c r="G53" i="24"/>
  <c r="H502" i="24"/>
  <c r="H498" i="24" s="1"/>
  <c r="H530" i="24" s="1"/>
  <c r="C538" i="24"/>
  <c r="E557" i="24"/>
  <c r="I557" i="24" s="1"/>
  <c r="G699" i="24"/>
  <c r="G695" i="24" s="1"/>
  <c r="H1015" i="24"/>
  <c r="H1014" i="24" s="1"/>
  <c r="E177" i="24"/>
  <c r="I177" i="24" s="1"/>
  <c r="G261" i="24"/>
  <c r="E707" i="24"/>
  <c r="I707" i="24" s="1"/>
  <c r="E909" i="24"/>
  <c r="I909" i="24" s="1"/>
  <c r="H53" i="24"/>
  <c r="H59" i="24"/>
  <c r="E15" i="24"/>
  <c r="I15" i="24" s="1"/>
  <c r="E95" i="24"/>
  <c r="I95" i="24" s="1"/>
  <c r="E112" i="24"/>
  <c r="I112" i="24" s="1"/>
  <c r="G128" i="24"/>
  <c r="G124" i="24" s="1"/>
  <c r="H257" i="24"/>
  <c r="H45" i="24" s="1"/>
  <c r="E24" i="24"/>
  <c r="E184" i="24"/>
  <c r="I184" i="24" s="1"/>
  <c r="H180" i="24"/>
  <c r="E269" i="24"/>
  <c r="I269" i="24" s="1"/>
  <c r="E563" i="24"/>
  <c r="I563" i="24" s="1"/>
  <c r="E629" i="24"/>
  <c r="I629" i="24" s="1"/>
  <c r="D754" i="24"/>
  <c r="D750" i="24" s="1"/>
  <c r="D782" i="24" s="1"/>
  <c r="E800" i="24"/>
  <c r="C845" i="24"/>
  <c r="E890" i="24"/>
  <c r="I890" i="24" s="1"/>
  <c r="F58" i="24"/>
  <c r="D560" i="24"/>
  <c r="G913" i="24"/>
  <c r="C92" i="24"/>
  <c r="C413" i="24"/>
  <c r="C409" i="24" s="1"/>
  <c r="D37" i="24"/>
  <c r="D36" i="24" s="1"/>
  <c r="H699" i="24"/>
  <c r="H695" i="24" s="1"/>
  <c r="G792" i="24"/>
  <c r="D358" i="24"/>
  <c r="D354" i="24" s="1"/>
  <c r="F259" i="24"/>
  <c r="E277" i="24"/>
  <c r="I277" i="24" s="1"/>
  <c r="F341" i="24"/>
  <c r="F334" i="24" s="1"/>
  <c r="F333" i="24" s="1"/>
  <c r="G46" i="24"/>
  <c r="E543" i="24"/>
  <c r="I543" i="24" s="1"/>
  <c r="D552" i="24"/>
  <c r="I643" i="24"/>
  <c r="F804" i="24"/>
  <c r="E263" i="24"/>
  <c r="I263" i="24" s="1"/>
  <c r="G621" i="24"/>
  <c r="G620" i="24" s="1"/>
  <c r="C699" i="24"/>
  <c r="C695" i="24" s="1"/>
  <c r="H930" i="24"/>
  <c r="H926" i="24" s="1"/>
  <c r="H958" i="24" s="1"/>
  <c r="C25" i="24"/>
  <c r="C22" i="24" s="1"/>
  <c r="E32" i="24"/>
  <c r="I32" i="24" s="1"/>
  <c r="H30" i="24"/>
  <c r="F52" i="24"/>
  <c r="D53" i="24"/>
  <c r="E143" i="24"/>
  <c r="I143" i="24" s="1"/>
  <c r="I151" i="24"/>
  <c r="D178" i="24"/>
  <c r="E183" i="24"/>
  <c r="I183" i="24" s="1"/>
  <c r="H178" i="24"/>
  <c r="C200" i="24"/>
  <c r="C199" i="24" s="1"/>
  <c r="C192" i="24" s="1"/>
  <c r="C191" i="24" s="1"/>
  <c r="G259" i="24"/>
  <c r="H341" i="24"/>
  <c r="H334" i="24" s="1"/>
  <c r="H333" i="24" s="1"/>
  <c r="E460" i="24"/>
  <c r="I460" i="24" s="1"/>
  <c r="E470" i="24"/>
  <c r="I470" i="24" s="1"/>
  <c r="E605" i="24"/>
  <c r="I605" i="24" s="1"/>
  <c r="F892" i="24"/>
  <c r="E922" i="24"/>
  <c r="I922" i="24" s="1"/>
  <c r="G930" i="24"/>
  <c r="G926" i="24" s="1"/>
  <c r="G958" i="24" s="1"/>
  <c r="E249" i="24"/>
  <c r="E248" i="24" s="1"/>
  <c r="I248" i="24" s="1"/>
  <c r="C248" i="24"/>
  <c r="C268" i="24"/>
  <c r="I1025" i="24"/>
  <c r="E1023" i="24"/>
  <c r="I1023" i="24" s="1"/>
  <c r="F1022" i="24"/>
  <c r="F1015" i="24" s="1"/>
  <c r="F1014" i="24" s="1"/>
  <c r="C361" i="24"/>
  <c r="C359" i="24"/>
  <c r="C358" i="24" s="1"/>
  <c r="C354" i="24" s="1"/>
  <c r="E646" i="24"/>
  <c r="I646" i="24" s="1"/>
  <c r="E648" i="24"/>
  <c r="I648" i="24" s="1"/>
  <c r="I650" i="24"/>
  <c r="H818" i="24"/>
  <c r="H817" i="24" s="1"/>
  <c r="H784" i="24" s="1"/>
  <c r="D842" i="24"/>
  <c r="H43" i="24"/>
  <c r="I891" i="24"/>
  <c r="C892" i="24"/>
  <c r="C894" i="24"/>
  <c r="E945" i="24"/>
  <c r="I945" i="24" s="1"/>
  <c r="F51" i="24"/>
  <c r="G58" i="24"/>
  <c r="H60" i="24"/>
  <c r="F65" i="24"/>
  <c r="H216" i="24"/>
  <c r="H212" i="24" s="1"/>
  <c r="F261" i="24"/>
  <c r="C266" i="24"/>
  <c r="F396" i="24"/>
  <c r="F389" i="24" s="1"/>
  <c r="F388" i="24" s="1"/>
  <c r="I506" i="24"/>
  <c r="E453" i="24"/>
  <c r="I453" i="24" s="1"/>
  <c r="D534" i="24"/>
  <c r="D59" i="24"/>
  <c r="I848" i="24"/>
  <c r="F894" i="24"/>
  <c r="I924" i="24"/>
  <c r="C52" i="24"/>
  <c r="H44" i="24"/>
  <c r="F83" i="24"/>
  <c r="G52" i="24"/>
  <c r="E89" i="24"/>
  <c r="I89" i="24" s="1"/>
  <c r="G90" i="24"/>
  <c r="G358" i="24"/>
  <c r="G354" i="24" s="1"/>
  <c r="E455" i="24"/>
  <c r="I455" i="24" s="1"/>
  <c r="F540" i="24"/>
  <c r="D545" i="24"/>
  <c r="E550" i="24"/>
  <c r="I550" i="24" s="1"/>
  <c r="E558" i="24"/>
  <c r="I558" i="24" s="1"/>
  <c r="H621" i="24"/>
  <c r="H620" i="24" s="1"/>
  <c r="H799" i="24"/>
  <c r="C796" i="24"/>
  <c r="C790" i="24" s="1"/>
  <c r="E849" i="24"/>
  <c r="I849" i="24" s="1"/>
  <c r="G22" i="24"/>
  <c r="H52" i="24"/>
  <c r="H65" i="24"/>
  <c r="F216" i="24"/>
  <c r="F212" i="24" s="1"/>
  <c r="E257" i="24"/>
  <c r="E308" i="24"/>
  <c r="E255" i="24" s="1"/>
  <c r="F413" i="24"/>
  <c r="F409" i="24" s="1"/>
  <c r="G413" i="24"/>
  <c r="G409" i="24" s="1"/>
  <c r="C485" i="24"/>
  <c r="H485" i="24"/>
  <c r="H590" i="24"/>
  <c r="H586" i="24" s="1"/>
  <c r="H618" i="24" s="1"/>
  <c r="E633" i="24"/>
  <c r="I633" i="24" s="1"/>
  <c r="D790" i="24"/>
  <c r="G968" i="24"/>
  <c r="G961" i="24" s="1"/>
  <c r="G960" i="24" s="1"/>
  <c r="D985" i="24"/>
  <c r="D981" i="24" s="1"/>
  <c r="C1022" i="24"/>
  <c r="C1015" i="24" s="1"/>
  <c r="C1014" i="24" s="1"/>
  <c r="C1039" i="24"/>
  <c r="C1035" i="24" s="1"/>
  <c r="H1039" i="24"/>
  <c r="H1035" i="24" s="1"/>
  <c r="E977" i="24"/>
  <c r="I977" i="24" s="1"/>
  <c r="H985" i="24"/>
  <c r="H981" i="24" s="1"/>
  <c r="I24" i="24"/>
  <c r="E29" i="24"/>
  <c r="I29" i="24" s="1"/>
  <c r="G50" i="24"/>
  <c r="G63" i="24"/>
  <c r="G62" i="24" s="1"/>
  <c r="D65" i="24"/>
  <c r="E136" i="24"/>
  <c r="I136" i="24" s="1"/>
  <c r="E145" i="24"/>
  <c r="I145" i="24" s="1"/>
  <c r="G171" i="24"/>
  <c r="G180" i="24"/>
  <c r="G43" i="24"/>
  <c r="E264" i="24"/>
  <c r="I264" i="24" s="1"/>
  <c r="F57" i="24"/>
  <c r="D266" i="24"/>
  <c r="E271" i="24"/>
  <c r="H304" i="24"/>
  <c r="H300" i="24" s="1"/>
  <c r="D304" i="24"/>
  <c r="D300" i="24" s="1"/>
  <c r="G341" i="24"/>
  <c r="G334" i="24" s="1"/>
  <c r="G333" i="24" s="1"/>
  <c r="E454" i="24"/>
  <c r="I454" i="24" s="1"/>
  <c r="H450" i="24"/>
  <c r="G452" i="24"/>
  <c r="E469" i="24"/>
  <c r="I469" i="24" s="1"/>
  <c r="E494" i="24"/>
  <c r="I494" i="24" s="1"/>
  <c r="E535" i="24"/>
  <c r="E534" i="24" s="1"/>
  <c r="I534" i="24" s="1"/>
  <c r="F538" i="24"/>
  <c r="E544" i="24"/>
  <c r="I544" i="24" s="1"/>
  <c r="H545" i="24"/>
  <c r="C628" i="24"/>
  <c r="C621" i="24" s="1"/>
  <c r="C620" i="24" s="1"/>
  <c r="I635" i="24"/>
  <c r="G754" i="24"/>
  <c r="G750" i="24" s="1"/>
  <c r="G806" i="24"/>
  <c r="E809" i="24"/>
  <c r="I809" i="24" s="1"/>
  <c r="C842" i="24"/>
  <c r="C838" i="24" s="1"/>
  <c r="H842" i="24"/>
  <c r="H838" i="24" s="1"/>
  <c r="H870" i="24" s="1"/>
  <c r="G892" i="24"/>
  <c r="E898" i="24"/>
  <c r="I898" i="24" s="1"/>
  <c r="D968" i="24"/>
  <c r="D961" i="24" s="1"/>
  <c r="D960" i="24" s="1"/>
  <c r="E993" i="24"/>
  <c r="I993" i="24" s="1"/>
  <c r="G985" i="24"/>
  <c r="G981" i="24" s="1"/>
  <c r="D1022" i="24"/>
  <c r="D1015" i="24" s="1"/>
  <c r="D1014" i="24" s="1"/>
  <c r="F1039" i="24"/>
  <c r="F1035" i="24" s="1"/>
  <c r="D1039" i="24"/>
  <c r="D1035" i="24" s="1"/>
  <c r="F1077" i="24"/>
  <c r="F1070" i="24" s="1"/>
  <c r="F1069" i="24" s="1"/>
  <c r="I362" i="24"/>
  <c r="E363" i="24"/>
  <c r="E361" i="24" s="1"/>
  <c r="D256" i="24"/>
  <c r="D44" i="24" s="1"/>
  <c r="I400" i="24"/>
  <c r="E397" i="24"/>
  <c r="I397" i="24" s="1"/>
  <c r="E541" i="24"/>
  <c r="I541" i="24" s="1"/>
  <c r="I594" i="24"/>
  <c r="E607" i="24"/>
  <c r="I607" i="24" s="1"/>
  <c r="I609" i="24"/>
  <c r="I744" i="24"/>
  <c r="E742" i="24"/>
  <c r="I742" i="24" s="1"/>
  <c r="D880" i="24"/>
  <c r="D878" i="24"/>
  <c r="E884" i="24"/>
  <c r="I884" i="24" s="1"/>
  <c r="I1045" i="24"/>
  <c r="E1040" i="24"/>
  <c r="I1040" i="24" s="1"/>
  <c r="D46" i="24"/>
  <c r="F50" i="24"/>
  <c r="E182" i="24"/>
  <c r="G178" i="24"/>
  <c r="E187" i="24"/>
  <c r="I187" i="24" s="1"/>
  <c r="I227" i="24"/>
  <c r="G268" i="24"/>
  <c r="G266" i="24"/>
  <c r="C452" i="24"/>
  <c r="I507" i="24"/>
  <c r="E505" i="24"/>
  <c r="I505" i="24" s="1"/>
  <c r="E548" i="24"/>
  <c r="I548" i="24" s="1"/>
  <c r="I601" i="24"/>
  <c r="E746" i="24"/>
  <c r="I746" i="24" s="1"/>
  <c r="I748" i="24"/>
  <c r="E19" i="24"/>
  <c r="I19" i="24" s="1"/>
  <c r="H22" i="24"/>
  <c r="F22" i="24"/>
  <c r="D26" i="24"/>
  <c r="F26" i="24"/>
  <c r="C30" i="24"/>
  <c r="E33" i="24"/>
  <c r="I33" i="24" s="1"/>
  <c r="H37" i="24"/>
  <c r="H36" i="24" s="1"/>
  <c r="D52" i="24"/>
  <c r="G92" i="24"/>
  <c r="F60" i="24"/>
  <c r="G111" i="24"/>
  <c r="G104" i="24" s="1"/>
  <c r="G103" i="24" s="1"/>
  <c r="E120" i="24"/>
  <c r="I120" i="24" s="1"/>
  <c r="E138" i="24"/>
  <c r="I138" i="24" s="1"/>
  <c r="E169" i="24"/>
  <c r="I169" i="24" s="1"/>
  <c r="D180" i="24"/>
  <c r="G17" i="24"/>
  <c r="H199" i="24"/>
  <c r="H192" i="24" s="1"/>
  <c r="H191" i="24" s="1"/>
  <c r="E270" i="24"/>
  <c r="I370" i="24"/>
  <c r="E368" i="24"/>
  <c r="I368" i="24" s="1"/>
  <c r="D459" i="24"/>
  <c r="E467" i="24"/>
  <c r="I467" i="24" s="1"/>
  <c r="E486" i="24"/>
  <c r="E503" i="24"/>
  <c r="I503" i="24" s="1"/>
  <c r="I774" i="24"/>
  <c r="E769" i="24"/>
  <c r="I769" i="24" s="1"/>
  <c r="E771" i="24"/>
  <c r="I771" i="24" s="1"/>
  <c r="I979" i="24"/>
  <c r="E995" i="24"/>
  <c r="I995" i="24" s="1"/>
  <c r="I999" i="24"/>
  <c r="I1003" i="24"/>
  <c r="E895" i="24"/>
  <c r="I895" i="24" s="1"/>
  <c r="C1070" i="24"/>
  <c r="C1069" i="24" s="1"/>
  <c r="E1097" i="24"/>
  <c r="I1097" i="24" s="1"/>
  <c r="D111" i="24"/>
  <c r="D104" i="24" s="1"/>
  <c r="D103" i="24" s="1"/>
  <c r="D70" i="24" s="1"/>
  <c r="D17" i="24"/>
  <c r="I113" i="24"/>
  <c r="I140" i="24"/>
  <c r="I147" i="24"/>
  <c r="E23" i="24"/>
  <c r="I23" i="24" s="1"/>
  <c r="G59" i="24"/>
  <c r="F63" i="24"/>
  <c r="F62" i="24" s="1"/>
  <c r="G37" i="24"/>
  <c r="G36" i="24" s="1"/>
  <c r="H46" i="24"/>
  <c r="C57" i="24"/>
  <c r="G57" i="24"/>
  <c r="G60" i="24"/>
  <c r="H17" i="24"/>
  <c r="H111" i="24"/>
  <c r="H104" i="24" s="1"/>
  <c r="H103" i="24" s="1"/>
  <c r="F166" i="24"/>
  <c r="F173" i="24"/>
  <c r="I181" i="24"/>
  <c r="E189" i="24"/>
  <c r="I189" i="24" s="1"/>
  <c r="F199" i="24"/>
  <c r="F192" i="24" s="1"/>
  <c r="F191" i="24" s="1"/>
  <c r="D199" i="24"/>
  <c r="D192" i="24" s="1"/>
  <c r="D191" i="24" s="1"/>
  <c r="D158" i="24" s="1"/>
  <c r="I239" i="24"/>
  <c r="E262" i="24"/>
  <c r="I262" i="24" s="1"/>
  <c r="C261" i="24"/>
  <c r="C259" i="24"/>
  <c r="E275" i="24"/>
  <c r="E274" i="24" s="1"/>
  <c r="I274" i="24" s="1"/>
  <c r="H287" i="24"/>
  <c r="H280" i="24" s="1"/>
  <c r="H279" i="24" s="1"/>
  <c r="I290" i="24"/>
  <c r="E288" i="24"/>
  <c r="I288" i="24" s="1"/>
  <c r="D341" i="24"/>
  <c r="D334" i="24" s="1"/>
  <c r="D333" i="24" s="1"/>
  <c r="E342" i="24"/>
  <c r="I342" i="24" s="1"/>
  <c r="I343" i="24"/>
  <c r="E366" i="24"/>
  <c r="I366" i="24" s="1"/>
  <c r="G396" i="24"/>
  <c r="G389" i="24" s="1"/>
  <c r="G388" i="24" s="1"/>
  <c r="E401" i="24"/>
  <c r="I401" i="24" s="1"/>
  <c r="D450" i="24"/>
  <c r="D457" i="24"/>
  <c r="E463" i="24"/>
  <c r="I463" i="24" s="1"/>
  <c r="F502" i="24"/>
  <c r="F498" i="24" s="1"/>
  <c r="F530" i="24" s="1"/>
  <c r="I990" i="24"/>
  <c r="E988" i="24"/>
  <c r="I988" i="24" s="1"/>
  <c r="E986" i="24"/>
  <c r="I986" i="24" s="1"/>
  <c r="E1073" i="24"/>
  <c r="I1073" i="24" s="1"/>
  <c r="H268" i="24"/>
  <c r="H266" i="24"/>
  <c r="D287" i="24"/>
  <c r="D280" i="24" s="1"/>
  <c r="D279" i="24" s="1"/>
  <c r="E292" i="24"/>
  <c r="I292" i="24" s="1"/>
  <c r="G304" i="24"/>
  <c r="G300" i="24" s="1"/>
  <c r="I327" i="24"/>
  <c r="F358" i="24"/>
  <c r="F354" i="24" s="1"/>
  <c r="H396" i="24"/>
  <c r="H389" i="24" s="1"/>
  <c r="H388" i="24" s="1"/>
  <c r="I436" i="24"/>
  <c r="F485" i="24"/>
  <c r="D554" i="24"/>
  <c r="H682" i="24"/>
  <c r="H675" i="24" s="1"/>
  <c r="H674" i="24" s="1"/>
  <c r="E738" i="24"/>
  <c r="I738" i="24" s="1"/>
  <c r="D838" i="24"/>
  <c r="E901" i="24"/>
  <c r="E900" i="24" s="1"/>
  <c r="I900" i="24" s="1"/>
  <c r="E265" i="24"/>
  <c r="I265" i="24" s="1"/>
  <c r="D268" i="24"/>
  <c r="F287" i="24"/>
  <c r="F280" i="24" s="1"/>
  <c r="F279" i="24" s="1"/>
  <c r="I293" i="24"/>
  <c r="I302" i="24"/>
  <c r="F304" i="24"/>
  <c r="F300" i="24" s="1"/>
  <c r="D396" i="24"/>
  <c r="D389" i="24" s="1"/>
  <c r="D388" i="24" s="1"/>
  <c r="D413" i="24"/>
  <c r="D409" i="24" s="1"/>
  <c r="D452" i="24"/>
  <c r="H452" i="24"/>
  <c r="E475" i="24"/>
  <c r="I475" i="24" s="1"/>
  <c r="E481" i="24"/>
  <c r="I481" i="24" s="1"/>
  <c r="D485" i="24"/>
  <c r="E490" i="24"/>
  <c r="I490" i="24" s="1"/>
  <c r="I500" i="24"/>
  <c r="E525" i="24"/>
  <c r="I525" i="24" s="1"/>
  <c r="I526" i="24"/>
  <c r="C540" i="24"/>
  <c r="E549" i="24"/>
  <c r="I549" i="24" s="1"/>
  <c r="G547" i="24"/>
  <c r="I624" i="24"/>
  <c r="E637" i="24"/>
  <c r="I637" i="24" s="1"/>
  <c r="I638" i="24"/>
  <c r="E678" i="24"/>
  <c r="I678" i="24" s="1"/>
  <c r="E709" i="24"/>
  <c r="I709" i="24" s="1"/>
  <c r="I711" i="24"/>
  <c r="G737" i="24"/>
  <c r="G730" i="24" s="1"/>
  <c r="G729" i="24" s="1"/>
  <c r="E794" i="24"/>
  <c r="F797" i="24"/>
  <c r="E830" i="24"/>
  <c r="F842" i="24"/>
  <c r="F838" i="24" s="1"/>
  <c r="I862" i="24"/>
  <c r="E857" i="24"/>
  <c r="I857" i="24" s="1"/>
  <c r="E896" i="24"/>
  <c r="I896" i="24" s="1"/>
  <c r="C913" i="24"/>
  <c r="F961" i="24"/>
  <c r="F960" i="24" s="1"/>
  <c r="E1042" i="24"/>
  <c r="I1042" i="24" s="1"/>
  <c r="I1092" i="24"/>
  <c r="I1100" i="24"/>
  <c r="E1095" i="24"/>
  <c r="I1095" i="24" s="1"/>
  <c r="C590" i="24"/>
  <c r="C586" i="24" s="1"/>
  <c r="C618" i="24" s="1"/>
  <c r="D590" i="24"/>
  <c r="D586" i="24" s="1"/>
  <c r="D618" i="24" s="1"/>
  <c r="I613" i="24"/>
  <c r="F645" i="24"/>
  <c r="F641" i="24" s="1"/>
  <c r="C682" i="24"/>
  <c r="C675" i="24" s="1"/>
  <c r="C674" i="24" s="1"/>
  <c r="D682" i="24"/>
  <c r="D675" i="24" s="1"/>
  <c r="D674" i="24" s="1"/>
  <c r="I722" i="24"/>
  <c r="G804" i="24"/>
  <c r="D825" i="24"/>
  <c r="D818" i="24" s="1"/>
  <c r="D817" i="24" s="1"/>
  <c r="D784" i="24" s="1"/>
  <c r="E826" i="24"/>
  <c r="I826" i="24" s="1"/>
  <c r="G825" i="24"/>
  <c r="G818" i="24" s="1"/>
  <c r="G817" i="24" s="1"/>
  <c r="G784" i="24" s="1"/>
  <c r="I865" i="24"/>
  <c r="E883" i="24"/>
  <c r="I883" i="24" s="1"/>
  <c r="G894" i="24"/>
  <c r="C930" i="24"/>
  <c r="C926" i="24" s="1"/>
  <c r="C958" i="24" s="1"/>
  <c r="F985" i="24"/>
  <c r="F981" i="24" s="1"/>
  <c r="C985" i="24"/>
  <c r="C981" i="24" s="1"/>
  <c r="D1077" i="24"/>
  <c r="D1070" i="24" s="1"/>
  <c r="D1069" i="24" s="1"/>
  <c r="E1082" i="24"/>
  <c r="I1082" i="24" s="1"/>
  <c r="G1077" i="24"/>
  <c r="G1070" i="24" s="1"/>
  <c r="G1069" i="24" s="1"/>
  <c r="G1094" i="24"/>
  <c r="G1090" i="24" s="1"/>
  <c r="I1117" i="24"/>
  <c r="C502" i="24"/>
  <c r="C498" i="24" s="1"/>
  <c r="C530" i="24" s="1"/>
  <c r="D502" i="24"/>
  <c r="D498" i="24" s="1"/>
  <c r="D530" i="24" s="1"/>
  <c r="D547" i="24"/>
  <c r="H547" i="24"/>
  <c r="I588" i="24"/>
  <c r="D628" i="24"/>
  <c r="D621" i="24" s="1"/>
  <c r="D620" i="24" s="1"/>
  <c r="C645" i="24"/>
  <c r="C641" i="24" s="1"/>
  <c r="H645" i="24"/>
  <c r="H641" i="24" s="1"/>
  <c r="I668" i="24"/>
  <c r="E683" i="24"/>
  <c r="I683" i="24" s="1"/>
  <c r="F682" i="24"/>
  <c r="F675" i="24" s="1"/>
  <c r="F674" i="24" s="1"/>
  <c r="F699" i="24"/>
  <c r="F695" i="24" s="1"/>
  <c r="F737" i="24"/>
  <c r="F730" i="24" s="1"/>
  <c r="F729" i="24" s="1"/>
  <c r="H737" i="24"/>
  <c r="H730" i="24" s="1"/>
  <c r="H729" i="24" s="1"/>
  <c r="C754" i="24"/>
  <c r="C750" i="24" s="1"/>
  <c r="G790" i="24"/>
  <c r="E803" i="24"/>
  <c r="I803" i="24" s="1"/>
  <c r="F806" i="24"/>
  <c r="I827" i="24"/>
  <c r="H913" i="24"/>
  <c r="F930" i="24"/>
  <c r="F926" i="24" s="1"/>
  <c r="F958" i="24" s="1"/>
  <c r="D930" i="24"/>
  <c r="D926" i="24" s="1"/>
  <c r="D958" i="24" s="1"/>
  <c r="C968" i="24"/>
  <c r="C961" i="24" s="1"/>
  <c r="C960" i="24" s="1"/>
  <c r="H968" i="24"/>
  <c r="H961" i="24" s="1"/>
  <c r="H960" i="24" s="1"/>
  <c r="I1009" i="24"/>
  <c r="G1022" i="24"/>
  <c r="G1015" i="24" s="1"/>
  <c r="G1014" i="24" s="1"/>
  <c r="G1039" i="24"/>
  <c r="G1035" i="24" s="1"/>
  <c r="E888" i="24"/>
  <c r="I888" i="24" s="1"/>
  <c r="I1083" i="24"/>
  <c r="F1094" i="24"/>
  <c r="F1090" i="24" s="1"/>
  <c r="D1094" i="24"/>
  <c r="D1090" i="24" s="1"/>
  <c r="F254" i="24"/>
  <c r="E79" i="24"/>
  <c r="D78" i="24"/>
  <c r="D76" i="24"/>
  <c r="D22" i="24"/>
  <c r="I27" i="24"/>
  <c r="D85" i="24"/>
  <c r="D83" i="24"/>
  <c r="D51" i="24"/>
  <c r="D92" i="24"/>
  <c r="D90" i="24"/>
  <c r="D58" i="24"/>
  <c r="H92" i="24"/>
  <c r="H90" i="24"/>
  <c r="H58" i="24"/>
  <c r="E101" i="24"/>
  <c r="I101" i="24" s="1"/>
  <c r="C65" i="24"/>
  <c r="D166" i="24"/>
  <c r="D164" i="24"/>
  <c r="F180" i="24"/>
  <c r="F178" i="24"/>
  <c r="E556" i="24"/>
  <c r="C554" i="24"/>
  <c r="C552" i="24"/>
  <c r="C135" i="24"/>
  <c r="C131" i="24" s="1"/>
  <c r="E133" i="24"/>
  <c r="E200" i="24"/>
  <c r="E430" i="24"/>
  <c r="I430" i="24" s="1"/>
  <c r="E428" i="24"/>
  <c r="I428" i="24" s="1"/>
  <c r="F446" i="24"/>
  <c r="F37" i="24"/>
  <c r="F36" i="24" s="1"/>
  <c r="G444" i="24"/>
  <c r="H540" i="24"/>
  <c r="H538" i="24"/>
  <c r="E1031" i="24"/>
  <c r="I1031" i="24" s="1"/>
  <c r="I1032" i="24"/>
  <c r="D50" i="24"/>
  <c r="F59" i="24"/>
  <c r="I122" i="24"/>
  <c r="F131" i="24"/>
  <c r="F129" i="24"/>
  <c r="F128" i="24" s="1"/>
  <c r="F124" i="24" s="1"/>
  <c r="F81" i="24"/>
  <c r="F45" i="24" s="1"/>
  <c r="C173" i="24"/>
  <c r="C178" i="24"/>
  <c r="E208" i="24"/>
  <c r="I208" i="24" s="1"/>
  <c r="E233" i="24"/>
  <c r="I233" i="24" s="1"/>
  <c r="C43" i="24"/>
  <c r="H261" i="24"/>
  <c r="H259" i="24"/>
  <c r="E338" i="24"/>
  <c r="I381" i="24"/>
  <c r="I432" i="24"/>
  <c r="I521" i="24"/>
  <c r="E519" i="24"/>
  <c r="I519" i="24" s="1"/>
  <c r="E517" i="24"/>
  <c r="I517" i="24" s="1"/>
  <c r="H554" i="24"/>
  <c r="H552" i="24"/>
  <c r="I664" i="24"/>
  <c r="E662" i="24"/>
  <c r="I662" i="24" s="1"/>
  <c r="E660" i="24"/>
  <c r="I660" i="24" s="1"/>
  <c r="C26" i="24"/>
  <c r="D43" i="24"/>
  <c r="F46" i="24"/>
  <c r="C59" i="24"/>
  <c r="D60" i="24"/>
  <c r="C37" i="24"/>
  <c r="E73" i="24"/>
  <c r="H76" i="24"/>
  <c r="F44" i="24"/>
  <c r="D45" i="24"/>
  <c r="G85" i="24"/>
  <c r="G83" i="24"/>
  <c r="G51" i="24"/>
  <c r="E88" i="24"/>
  <c r="I88" i="24" s="1"/>
  <c r="F53" i="24"/>
  <c r="C90" i="24"/>
  <c r="D57" i="24"/>
  <c r="H57" i="24"/>
  <c r="E99" i="24"/>
  <c r="C63" i="24"/>
  <c r="H63" i="24"/>
  <c r="H62" i="24" s="1"/>
  <c r="H98" i="24"/>
  <c r="C107" i="24"/>
  <c r="E110" i="24"/>
  <c r="E116" i="24"/>
  <c r="I125" i="24"/>
  <c r="D128" i="24"/>
  <c r="D124" i="24" s="1"/>
  <c r="I152" i="24"/>
  <c r="G166" i="24"/>
  <c r="G164" i="24"/>
  <c r="F171" i="24"/>
  <c r="I174" i="24"/>
  <c r="C180" i="24"/>
  <c r="E195" i="24"/>
  <c r="E204" i="24"/>
  <c r="I204" i="24" s="1"/>
  <c r="D216" i="24"/>
  <c r="D212" i="24" s="1"/>
  <c r="C223" i="24"/>
  <c r="E221" i="24"/>
  <c r="E224" i="24"/>
  <c r="I224" i="24" s="1"/>
  <c r="E226" i="24"/>
  <c r="I226" i="24" s="1"/>
  <c r="I240" i="24"/>
  <c r="F268" i="24"/>
  <c r="F266" i="24"/>
  <c r="I271" i="24"/>
  <c r="G287" i="24"/>
  <c r="G280" i="24" s="1"/>
  <c r="G279" i="24" s="1"/>
  <c r="E296" i="24"/>
  <c r="I296" i="24" s="1"/>
  <c r="E312" i="24"/>
  <c r="I312" i="24" s="1"/>
  <c r="E314" i="24"/>
  <c r="I314" i="24" s="1"/>
  <c r="C341" i="24"/>
  <c r="I403" i="24"/>
  <c r="E405" i="24"/>
  <c r="I405" i="24" s="1"/>
  <c r="E461" i="24"/>
  <c r="C459" i="24"/>
  <c r="C457" i="24"/>
  <c r="G545" i="24"/>
  <c r="G590" i="24"/>
  <c r="G586" i="24" s="1"/>
  <c r="G618" i="24" s="1"/>
  <c r="E593" i="24"/>
  <c r="I593" i="24" s="1"/>
  <c r="E591" i="24"/>
  <c r="D645" i="24"/>
  <c r="D641" i="24" s="1"/>
  <c r="I717" i="24"/>
  <c r="E555" i="24"/>
  <c r="I759" i="24"/>
  <c r="E757" i="24"/>
  <c r="I757" i="24" s="1"/>
  <c r="E755" i="24"/>
  <c r="I766" i="24"/>
  <c r="E764" i="24"/>
  <c r="I764" i="24" s="1"/>
  <c r="E762" i="24"/>
  <c r="I762" i="24" s="1"/>
  <c r="E787" i="24"/>
  <c r="C786" i="24"/>
  <c r="I800" i="24"/>
  <c r="E801" i="24"/>
  <c r="C799" i="24"/>
  <c r="C797" i="24"/>
  <c r="F799" i="24"/>
  <c r="E810" i="24"/>
  <c r="I810" i="24" s="1"/>
  <c r="C804" i="24"/>
  <c r="C806" i="24"/>
  <c r="F43" i="24"/>
  <c r="C44" i="24"/>
  <c r="I249" i="24"/>
  <c r="E321" i="24"/>
  <c r="I321" i="24" s="1"/>
  <c r="E319" i="24"/>
  <c r="I319" i="24" s="1"/>
  <c r="I418" i="24"/>
  <c r="E416" i="24"/>
  <c r="I416" i="24" s="1"/>
  <c r="E414" i="24"/>
  <c r="I835" i="24"/>
  <c r="E834" i="24"/>
  <c r="I834" i="24" s="1"/>
  <c r="E881" i="24"/>
  <c r="I881" i="24" s="1"/>
  <c r="I934" i="24"/>
  <c r="E81" i="24"/>
  <c r="C45" i="24"/>
  <c r="C50" i="24"/>
  <c r="E94" i="24"/>
  <c r="E96" i="24"/>
  <c r="I96" i="24" s="1"/>
  <c r="C60" i="24"/>
  <c r="F18" i="24"/>
  <c r="F107" i="24"/>
  <c r="F17" i="24" s="1"/>
  <c r="C171" i="24"/>
  <c r="E231" i="24"/>
  <c r="I231" i="24" s="1"/>
  <c r="G254" i="24"/>
  <c r="G252" i="24"/>
  <c r="D261" i="24"/>
  <c r="D259" i="24"/>
  <c r="I310" i="24"/>
  <c r="I323" i="24"/>
  <c r="I355" i="24"/>
  <c r="E373" i="24"/>
  <c r="I373" i="24" s="1"/>
  <c r="E375" i="24"/>
  <c r="I375" i="24" s="1"/>
  <c r="D540" i="24"/>
  <c r="D538" i="24"/>
  <c r="E542" i="24"/>
  <c r="C18" i="24"/>
  <c r="E18" i="24" s="1"/>
  <c r="F30" i="24"/>
  <c r="H50" i="24"/>
  <c r="C53" i="24"/>
  <c r="C58" i="24"/>
  <c r="H78" i="24"/>
  <c r="G78" i="24"/>
  <c r="G76" i="24"/>
  <c r="G44" i="24"/>
  <c r="G45" i="24"/>
  <c r="F85" i="24"/>
  <c r="E87" i="24"/>
  <c r="C85" i="24"/>
  <c r="C83" i="24"/>
  <c r="C51" i="24"/>
  <c r="H85" i="24"/>
  <c r="H83" i="24"/>
  <c r="H51" i="24"/>
  <c r="F90" i="24"/>
  <c r="F92" i="24"/>
  <c r="I93" i="24"/>
  <c r="D63" i="24"/>
  <c r="D62" i="24" s="1"/>
  <c r="D98" i="24"/>
  <c r="G65" i="24"/>
  <c r="F164" i="24"/>
  <c r="H166" i="24"/>
  <c r="H164" i="24"/>
  <c r="D173" i="24"/>
  <c r="D171" i="24"/>
  <c r="H173" i="24"/>
  <c r="H171" i="24"/>
  <c r="F252" i="24"/>
  <c r="D254" i="24"/>
  <c r="E272" i="24"/>
  <c r="I272" i="24" s="1"/>
  <c r="C286" i="24"/>
  <c r="E286" i="24" s="1"/>
  <c r="I286" i="24" s="1"/>
  <c r="E284" i="24"/>
  <c r="I284" i="24" s="1"/>
  <c r="C287" i="24"/>
  <c r="I301" i="24"/>
  <c r="F307" i="24"/>
  <c r="C337" i="24"/>
  <c r="E346" i="24"/>
  <c r="I364" i="24"/>
  <c r="H359" i="24"/>
  <c r="H358" i="24" s="1"/>
  <c r="H354" i="24" s="1"/>
  <c r="C389" i="24"/>
  <c r="C388" i="24" s="1"/>
  <c r="E392" i="24"/>
  <c r="H413" i="24"/>
  <c r="H409" i="24" s="1"/>
  <c r="G450" i="24"/>
  <c r="H459" i="24"/>
  <c r="H457" i="24"/>
  <c r="G466" i="24"/>
  <c r="G464" i="24"/>
  <c r="F466" i="24"/>
  <c r="F464" i="24"/>
  <c r="I499" i="24"/>
  <c r="G540" i="24"/>
  <c r="G538" i="24"/>
  <c r="I602" i="24"/>
  <c r="E600" i="24"/>
  <c r="I600" i="24" s="1"/>
  <c r="E598" i="24"/>
  <c r="I598" i="24" s="1"/>
  <c r="I677" i="24"/>
  <c r="I688" i="24"/>
  <c r="E687" i="24"/>
  <c r="I687" i="24" s="1"/>
  <c r="E716" i="24"/>
  <c r="I716" i="24" s="1"/>
  <c r="E714" i="24"/>
  <c r="I714" i="24" s="1"/>
  <c r="I718" i="24"/>
  <c r="I778" i="24"/>
  <c r="E777" i="24"/>
  <c r="I777" i="24" s="1"/>
  <c r="D797" i="24"/>
  <c r="D799" i="24"/>
  <c r="I928" i="24"/>
  <c r="E927" i="24"/>
  <c r="E1104" i="24"/>
  <c r="I1104" i="24" s="1"/>
  <c r="E1102" i="24"/>
  <c r="I1102" i="24" s="1"/>
  <c r="I1107" i="24"/>
  <c r="C311" i="24"/>
  <c r="E447" i="24"/>
  <c r="C446" i="24"/>
  <c r="F452" i="24"/>
  <c r="F450" i="24"/>
  <c r="F459" i="24"/>
  <c r="F457" i="24"/>
  <c r="E468" i="24"/>
  <c r="C466" i="24"/>
  <c r="C464" i="24"/>
  <c r="H466" i="24"/>
  <c r="H464" i="24"/>
  <c r="F547" i="24"/>
  <c r="F545" i="24"/>
  <c r="F554" i="24"/>
  <c r="F552" i="24"/>
  <c r="I693" i="24"/>
  <c r="E691" i="24"/>
  <c r="I691" i="24" s="1"/>
  <c r="C730" i="24"/>
  <c r="C729" i="24" s="1"/>
  <c r="E733" i="24"/>
  <c r="D792" i="24"/>
  <c r="H790" i="24"/>
  <c r="H792" i="24"/>
  <c r="C824" i="24"/>
  <c r="E824" i="24" s="1"/>
  <c r="I824" i="24" s="1"/>
  <c r="E822" i="24"/>
  <c r="I822" i="24" s="1"/>
  <c r="I1072" i="24"/>
  <c r="E1078" i="24"/>
  <c r="I1080" i="24"/>
  <c r="E350" i="24"/>
  <c r="I350" i="24" s="1"/>
  <c r="I410" i="24"/>
  <c r="E421" i="24"/>
  <c r="I421" i="24" s="1"/>
  <c r="E423" i="24"/>
  <c r="I423" i="24" s="1"/>
  <c r="C450" i="24"/>
  <c r="E456" i="24"/>
  <c r="I456" i="24" s="1"/>
  <c r="G459" i="24"/>
  <c r="G457" i="24"/>
  <c r="D466" i="24"/>
  <c r="D464" i="24"/>
  <c r="E473" i="24"/>
  <c r="C472" i="24"/>
  <c r="I495" i="24"/>
  <c r="G502" i="24"/>
  <c r="G498" i="24" s="1"/>
  <c r="G530" i="24" s="1"/>
  <c r="E512" i="24"/>
  <c r="I512" i="24" s="1"/>
  <c r="E510" i="24"/>
  <c r="C545" i="24"/>
  <c r="E551" i="24"/>
  <c r="I551" i="24" s="1"/>
  <c r="G554" i="24"/>
  <c r="G552" i="24"/>
  <c r="I567" i="24"/>
  <c r="E569" i="24"/>
  <c r="I569" i="24" s="1"/>
  <c r="I587" i="24"/>
  <c r="I623" i="24"/>
  <c r="G682" i="24"/>
  <c r="G675" i="24" s="1"/>
  <c r="G674" i="24" s="1"/>
  <c r="D806" i="24"/>
  <c r="D804" i="24"/>
  <c r="H806" i="24"/>
  <c r="H804" i="24"/>
  <c r="E815" i="24"/>
  <c r="I815" i="24" s="1"/>
  <c r="F825" i="24"/>
  <c r="F818" i="24" s="1"/>
  <c r="F817" i="24" s="1"/>
  <c r="F628" i="24"/>
  <c r="D699" i="24"/>
  <c r="D695" i="24" s="1"/>
  <c r="I704" i="24"/>
  <c r="E702" i="24"/>
  <c r="I702" i="24" s="1"/>
  <c r="E700" i="24"/>
  <c r="I751" i="24"/>
  <c r="E793" i="24"/>
  <c r="F792" i="24"/>
  <c r="F790" i="24"/>
  <c r="E795" i="24"/>
  <c r="E813" i="24"/>
  <c r="E839" i="24"/>
  <c r="E852" i="24"/>
  <c r="I852" i="24" s="1"/>
  <c r="E850" i="24"/>
  <c r="I850" i="24" s="1"/>
  <c r="E882" i="24"/>
  <c r="C880" i="24"/>
  <c r="C878" i="24"/>
  <c r="G887" i="24"/>
  <c r="G885" i="24"/>
  <c r="F887" i="24"/>
  <c r="F885" i="24"/>
  <c r="I942" i="24"/>
  <c r="E940" i="24"/>
  <c r="I940" i="24" s="1"/>
  <c r="E938" i="24"/>
  <c r="I938" i="24" s="1"/>
  <c r="I983" i="24"/>
  <c r="E982" i="24"/>
  <c r="I642" i="24"/>
  <c r="G645" i="24"/>
  <c r="G641" i="24" s="1"/>
  <c r="I657" i="24"/>
  <c r="E655" i="24"/>
  <c r="I655" i="24" s="1"/>
  <c r="E653" i="24"/>
  <c r="I653" i="24" s="1"/>
  <c r="H754" i="24"/>
  <c r="H750" i="24" s="1"/>
  <c r="G799" i="24"/>
  <c r="G797" i="24"/>
  <c r="I860" i="24"/>
  <c r="E859" i="24"/>
  <c r="I859" i="24" s="1"/>
  <c r="E807" i="24"/>
  <c r="I807" i="24" s="1"/>
  <c r="H880" i="24"/>
  <c r="H878" i="24"/>
  <c r="E889" i="24"/>
  <c r="C887" i="24"/>
  <c r="C885" i="24"/>
  <c r="H887" i="24"/>
  <c r="H885" i="24"/>
  <c r="C900" i="24"/>
  <c r="I916" i="24"/>
  <c r="E914" i="24"/>
  <c r="E918" i="24"/>
  <c r="I918" i="24" s="1"/>
  <c r="I919" i="24"/>
  <c r="E931" i="24"/>
  <c r="I936" i="24"/>
  <c r="E964" i="24"/>
  <c r="I964" i="24" s="1"/>
  <c r="E1018" i="24"/>
  <c r="I1018" i="24" s="1"/>
  <c r="E1036" i="24"/>
  <c r="I1037" i="24"/>
  <c r="I1050" i="24"/>
  <c r="E875" i="24"/>
  <c r="F880" i="24"/>
  <c r="F878" i="24"/>
  <c r="D887" i="24"/>
  <c r="D885" i="24"/>
  <c r="D894" i="24"/>
  <c r="D892" i="24"/>
  <c r="H894" i="24"/>
  <c r="H892" i="24"/>
  <c r="E903" i="24"/>
  <c r="I903" i="24" s="1"/>
  <c r="E947" i="24"/>
  <c r="I947" i="24" s="1"/>
  <c r="I950" i="24"/>
  <c r="I1008" i="24"/>
  <c r="G880" i="24"/>
  <c r="G878" i="24"/>
  <c r="F913" i="24"/>
  <c r="E973" i="24"/>
  <c r="I973" i="24" s="1"/>
  <c r="I974" i="24"/>
  <c r="I1113" i="24"/>
  <c r="E1111" i="24"/>
  <c r="I1111" i="24" s="1"/>
  <c r="E1109" i="24"/>
  <c r="I1109" i="24" s="1"/>
  <c r="I953" i="24"/>
  <c r="I1017" i="24"/>
  <c r="E1027" i="24"/>
  <c r="I1027" i="24" s="1"/>
  <c r="E1086" i="24"/>
  <c r="I1086" i="24" s="1"/>
  <c r="E933" i="24"/>
  <c r="I933" i="24" s="1"/>
  <c r="I954" i="24"/>
  <c r="I962" i="24"/>
  <c r="E969" i="24"/>
  <c r="E1002" i="24"/>
  <c r="I1002" i="24" s="1"/>
  <c r="E1000" i="24"/>
  <c r="I1000" i="24" s="1"/>
  <c r="E1049" i="24"/>
  <c r="I1049" i="24" s="1"/>
  <c r="E1047" i="24"/>
  <c r="I1058" i="24"/>
  <c r="E1056" i="24"/>
  <c r="I1056" i="24" s="1"/>
  <c r="E1054" i="24"/>
  <c r="I1054" i="24" s="1"/>
  <c r="I1087" i="24"/>
  <c r="I1091" i="24"/>
  <c r="C1094" i="24"/>
  <c r="C1090" i="24" s="1"/>
  <c r="E31" i="23"/>
  <c r="C30" i="23"/>
  <c r="E79" i="23"/>
  <c r="I79" i="23" s="1"/>
  <c r="H44" i="23"/>
  <c r="H46" i="23"/>
  <c r="F50" i="23"/>
  <c r="G53" i="23"/>
  <c r="G90" i="23"/>
  <c r="E101" i="23"/>
  <c r="I122" i="23"/>
  <c r="F129" i="23"/>
  <c r="F128" i="23" s="1"/>
  <c r="F124" i="23" s="1"/>
  <c r="L133" i="23"/>
  <c r="G128" i="23"/>
  <c r="I168" i="23"/>
  <c r="H164" i="23"/>
  <c r="E258" i="23"/>
  <c r="I258" i="23" s="1"/>
  <c r="E264" i="23"/>
  <c r="E314" i="23"/>
  <c r="I418" i="23"/>
  <c r="I431" i="23"/>
  <c r="G457" i="23"/>
  <c r="E463" i="23"/>
  <c r="E468" i="23"/>
  <c r="I468" i="23" s="1"/>
  <c r="I697" i="23"/>
  <c r="C845" i="23"/>
  <c r="E888" i="23"/>
  <c r="G985" i="23"/>
  <c r="G981" i="23" s="1"/>
  <c r="G1013" i="23" s="1"/>
  <c r="F30" i="23"/>
  <c r="D78" i="23"/>
  <c r="E89" i="23"/>
  <c r="D104" i="23"/>
  <c r="D103" i="23" s="1"/>
  <c r="D164" i="23"/>
  <c r="D163" i="23" s="1"/>
  <c r="D159" i="23" s="1"/>
  <c r="G261" i="23"/>
  <c r="F261" i="23"/>
  <c r="I265" i="23"/>
  <c r="H266" i="23"/>
  <c r="F60" i="23"/>
  <c r="G396" i="23"/>
  <c r="G389" i="23" s="1"/>
  <c r="G388" i="23" s="1"/>
  <c r="E563" i="23"/>
  <c r="I563" i="23" s="1"/>
  <c r="C682" i="23"/>
  <c r="C675" i="23" s="1"/>
  <c r="C674" i="23" s="1"/>
  <c r="E875" i="23"/>
  <c r="E874" i="23" s="1"/>
  <c r="E890" i="23"/>
  <c r="I890" i="23" s="1"/>
  <c r="E19" i="23"/>
  <c r="I19" i="23" s="1"/>
  <c r="H22" i="23"/>
  <c r="E29" i="23"/>
  <c r="F57" i="23"/>
  <c r="H92" i="23"/>
  <c r="G60" i="23"/>
  <c r="E99" i="23"/>
  <c r="H17" i="23"/>
  <c r="H124" i="23"/>
  <c r="H156" i="23" s="1"/>
  <c r="E143" i="23"/>
  <c r="I143" i="23" s="1"/>
  <c r="F171" i="23"/>
  <c r="C200" i="23"/>
  <c r="C199" i="23" s="1"/>
  <c r="C192" i="23" s="1"/>
  <c r="C191" i="23" s="1"/>
  <c r="E271" i="23"/>
  <c r="I271" i="23" s="1"/>
  <c r="E350" i="23"/>
  <c r="I350" i="23" s="1"/>
  <c r="I364" i="23"/>
  <c r="D413" i="23"/>
  <c r="E455" i="23"/>
  <c r="I455" i="23" s="1"/>
  <c r="C554" i="23"/>
  <c r="H554" i="23"/>
  <c r="G552" i="23"/>
  <c r="E624" i="23"/>
  <c r="E787" i="23"/>
  <c r="E786" i="23" s="1"/>
  <c r="I786" i="23" s="1"/>
  <c r="E895" i="23"/>
  <c r="C892" i="23"/>
  <c r="H892" i="23"/>
  <c r="I898" i="23"/>
  <c r="F930" i="23"/>
  <c r="D985" i="23"/>
  <c r="D981" i="23" s="1"/>
  <c r="E1027" i="23"/>
  <c r="D1094" i="23"/>
  <c r="D1090" i="23" s="1"/>
  <c r="H111" i="23"/>
  <c r="H104" i="23" s="1"/>
  <c r="H103" i="23" s="1"/>
  <c r="C274" i="23"/>
  <c r="F358" i="23"/>
  <c r="F354" i="23" s="1"/>
  <c r="E18" i="23"/>
  <c r="I18" i="23" s="1"/>
  <c r="G22" i="23"/>
  <c r="G26" i="23"/>
  <c r="C57" i="23"/>
  <c r="E95" i="23"/>
  <c r="I95" i="23" s="1"/>
  <c r="C90" i="23"/>
  <c r="E161" i="23"/>
  <c r="I161" i="23" s="1"/>
  <c r="G178" i="23"/>
  <c r="F180" i="23"/>
  <c r="E184" i="23"/>
  <c r="I184" i="23" s="1"/>
  <c r="D255" i="23"/>
  <c r="D43" i="23" s="1"/>
  <c r="D58" i="23"/>
  <c r="D56" i="23" s="1"/>
  <c r="E308" i="23"/>
  <c r="I308" i="23" s="1"/>
  <c r="G341" i="23"/>
  <c r="G334" i="23" s="1"/>
  <c r="G333" i="23" s="1"/>
  <c r="I346" i="23"/>
  <c r="C358" i="23"/>
  <c r="I371" i="23"/>
  <c r="F457" i="23"/>
  <c r="E475" i="23"/>
  <c r="I475" i="23" s="1"/>
  <c r="E535" i="23"/>
  <c r="E534" i="23" s="1"/>
  <c r="I668" i="23"/>
  <c r="G682" i="23"/>
  <c r="G675" i="23" s="1"/>
  <c r="G674" i="23" s="1"/>
  <c r="H699" i="23"/>
  <c r="G737" i="23"/>
  <c r="C754" i="23"/>
  <c r="E903" i="23"/>
  <c r="I903" i="23" s="1"/>
  <c r="F926" i="23"/>
  <c r="F958" i="23" s="1"/>
  <c r="D930" i="23"/>
  <c r="F968" i="23"/>
  <c r="F961" i="23" s="1"/>
  <c r="F960" i="23" s="1"/>
  <c r="F985" i="23"/>
  <c r="F981" i="23" s="1"/>
  <c r="F1013" i="23" s="1"/>
  <c r="C1070" i="23"/>
  <c r="C1069" i="23" s="1"/>
  <c r="H1070" i="23"/>
  <c r="H1069" i="23" s="1"/>
  <c r="G1077" i="23"/>
  <c r="G1070" i="23" s="1"/>
  <c r="G1069" i="23" s="1"/>
  <c r="E28" i="23"/>
  <c r="I28" i="23" s="1"/>
  <c r="F51" i="23"/>
  <c r="E88" i="23"/>
  <c r="I88" i="23" s="1"/>
  <c r="I89" i="23"/>
  <c r="I101" i="23"/>
  <c r="I177" i="23"/>
  <c r="C178" i="23"/>
  <c r="E208" i="23"/>
  <c r="I208" i="23" s="1"/>
  <c r="H212" i="23"/>
  <c r="D216" i="23"/>
  <c r="I239" i="23"/>
  <c r="C307" i="23"/>
  <c r="E311" i="23"/>
  <c r="I311" i="23" s="1"/>
  <c r="C341" i="23"/>
  <c r="E368" i="23"/>
  <c r="I368" i="23" s="1"/>
  <c r="I414" i="23"/>
  <c r="F413" i="23"/>
  <c r="F409" i="23" s="1"/>
  <c r="F452" i="23"/>
  <c r="F502" i="23"/>
  <c r="F43" i="23"/>
  <c r="H540" i="23"/>
  <c r="F545" i="23"/>
  <c r="C590" i="23"/>
  <c r="C586" i="23" s="1"/>
  <c r="H590" i="23"/>
  <c r="H586" i="23" s="1"/>
  <c r="H618" i="23" s="1"/>
  <c r="D590" i="23"/>
  <c r="D586" i="23" s="1"/>
  <c r="D792" i="23"/>
  <c r="D799" i="23"/>
  <c r="H799" i="23"/>
  <c r="F842" i="23"/>
  <c r="F838" i="23" s="1"/>
  <c r="G968" i="23"/>
  <c r="G961" i="23" s="1"/>
  <c r="G960" i="23" s="1"/>
  <c r="E296" i="23"/>
  <c r="I296" i="23" s="1"/>
  <c r="E839" i="23"/>
  <c r="I839" i="23" s="1"/>
  <c r="H930" i="23"/>
  <c r="H926" i="23" s="1"/>
  <c r="H958" i="23" s="1"/>
  <c r="E16" i="23"/>
  <c r="I16" i="23" s="1"/>
  <c r="E203" i="23"/>
  <c r="I203" i="23" s="1"/>
  <c r="F199" i="23"/>
  <c r="F192" i="23" s="1"/>
  <c r="F191" i="23" s="1"/>
  <c r="F266" i="23"/>
  <c r="C300" i="23"/>
  <c r="I327" i="23"/>
  <c r="E342" i="23"/>
  <c r="I356" i="23"/>
  <c r="E359" i="23"/>
  <c r="C361" i="23"/>
  <c r="I370" i="23"/>
  <c r="C354" i="23"/>
  <c r="D464" i="23"/>
  <c r="E470" i="23"/>
  <c r="I470" i="23" s="1"/>
  <c r="F538" i="23"/>
  <c r="E544" i="23"/>
  <c r="I544" i="23" s="1"/>
  <c r="F552" i="23"/>
  <c r="D554" i="23"/>
  <c r="E558" i="23"/>
  <c r="I558" i="23" s="1"/>
  <c r="E637" i="23"/>
  <c r="C645" i="23"/>
  <c r="I793" i="23"/>
  <c r="H792" i="23"/>
  <c r="G790" i="23"/>
  <c r="E803" i="23"/>
  <c r="E813" i="23"/>
  <c r="E812" i="23" s="1"/>
  <c r="I812" i="23" s="1"/>
  <c r="E826" i="23"/>
  <c r="C842" i="23"/>
  <c r="C838" i="23" s="1"/>
  <c r="H842" i="23"/>
  <c r="H838" i="23" s="1"/>
  <c r="C874" i="23"/>
  <c r="E891" i="23"/>
  <c r="I891" i="23" s="1"/>
  <c r="D913" i="23"/>
  <c r="E988" i="23"/>
  <c r="I988" i="23" s="1"/>
  <c r="H1022" i="23"/>
  <c r="H1015" i="23" s="1"/>
  <c r="H1014" i="23" s="1"/>
  <c r="H872" i="23" s="1"/>
  <c r="G1022" i="23"/>
  <c r="G1015" i="23" s="1"/>
  <c r="G1014" i="23" s="1"/>
  <c r="F1077" i="23"/>
  <c r="F1070" i="23" s="1"/>
  <c r="F1069" i="23" s="1"/>
  <c r="F1094" i="23"/>
  <c r="E794" i="23"/>
  <c r="I794" i="23" s="1"/>
  <c r="C790" i="23"/>
  <c r="H166" i="23"/>
  <c r="H173" i="23"/>
  <c r="I181" i="23"/>
  <c r="I348" i="23"/>
  <c r="C459" i="23"/>
  <c r="C457" i="23"/>
  <c r="D459" i="23"/>
  <c r="E512" i="23"/>
  <c r="I512" i="23" s="1"/>
  <c r="D540" i="23"/>
  <c r="E700" i="23"/>
  <c r="I700" i="23" s="1"/>
  <c r="I706" i="23"/>
  <c r="E702" i="23"/>
  <c r="I702" i="23" s="1"/>
  <c r="I943" i="23"/>
  <c r="E938" i="23"/>
  <c r="I938" i="23" s="1"/>
  <c r="E940" i="23"/>
  <c r="I940" i="23" s="1"/>
  <c r="D30" i="23"/>
  <c r="H50" i="23"/>
  <c r="F107" i="23"/>
  <c r="F17" i="23" s="1"/>
  <c r="F20" i="23"/>
  <c r="I176" i="23"/>
  <c r="C266" i="23"/>
  <c r="E288" i="23"/>
  <c r="I288" i="23" s="1"/>
  <c r="I314" i="23"/>
  <c r="G304" i="23"/>
  <c r="G300" i="23" s="1"/>
  <c r="H43" i="23"/>
  <c r="G450" i="23"/>
  <c r="G452" i="23"/>
  <c r="E473" i="23"/>
  <c r="E490" i="23"/>
  <c r="I490" i="23" s="1"/>
  <c r="I492" i="23"/>
  <c r="C52" i="23"/>
  <c r="H645" i="23"/>
  <c r="H641" i="23" s="1"/>
  <c r="D737" i="23"/>
  <c r="D730" i="23" s="1"/>
  <c r="D729" i="23" s="1"/>
  <c r="E821" i="23"/>
  <c r="I821" i="23" s="1"/>
  <c r="H818" i="23"/>
  <c r="H817" i="23" s="1"/>
  <c r="C878" i="23"/>
  <c r="E883" i="23"/>
  <c r="I883" i="23" s="1"/>
  <c r="G46" i="23"/>
  <c r="E25" i="23"/>
  <c r="I25" i="23" s="1"/>
  <c r="H252" i="23"/>
  <c r="H254" i="23"/>
  <c r="I603" i="23"/>
  <c r="E598" i="23"/>
  <c r="I598" i="23" s="1"/>
  <c r="E600" i="23"/>
  <c r="I600" i="23" s="1"/>
  <c r="G838" i="23"/>
  <c r="C22" i="23"/>
  <c r="C21" i="23" s="1"/>
  <c r="G45" i="23"/>
  <c r="F111" i="23"/>
  <c r="I213" i="23"/>
  <c r="E249" i="23"/>
  <c r="E248" i="23" s="1"/>
  <c r="I248" i="23" s="1"/>
  <c r="C450" i="23"/>
  <c r="E456" i="23"/>
  <c r="I456" i="23" s="1"/>
  <c r="H457" i="23"/>
  <c r="I657" i="23"/>
  <c r="E653" i="23"/>
  <c r="I653" i="23" s="1"/>
  <c r="C792" i="23"/>
  <c r="H26" i="23"/>
  <c r="G37" i="23"/>
  <c r="G36" i="23" s="1"/>
  <c r="C45" i="23"/>
  <c r="C83" i="23"/>
  <c r="C50" i="23"/>
  <c r="G85" i="23"/>
  <c r="C92" i="23"/>
  <c r="C111" i="23"/>
  <c r="C104" i="23" s="1"/>
  <c r="C103" i="23" s="1"/>
  <c r="E125" i="23"/>
  <c r="I125" i="23" s="1"/>
  <c r="D166" i="23"/>
  <c r="F173" i="23"/>
  <c r="D171" i="23"/>
  <c r="D173" i="23"/>
  <c r="G180" i="23"/>
  <c r="G199" i="23"/>
  <c r="G192" i="23" s="1"/>
  <c r="G191" i="23" s="1"/>
  <c r="D22" i="23"/>
  <c r="E24" i="23"/>
  <c r="I24" i="23" s="1"/>
  <c r="D37" i="23"/>
  <c r="D36" i="23" s="1"/>
  <c r="F44" i="23"/>
  <c r="H59" i="23"/>
  <c r="H54" i="23" s="1"/>
  <c r="C63" i="23"/>
  <c r="C62" i="23" s="1"/>
  <c r="H37" i="23"/>
  <c r="H36" i="23" s="1"/>
  <c r="C43" i="23"/>
  <c r="G43" i="23"/>
  <c r="D45" i="23"/>
  <c r="G83" i="23"/>
  <c r="D50" i="23"/>
  <c r="D90" i="23"/>
  <c r="D92" i="23"/>
  <c r="C59" i="23"/>
  <c r="F92" i="23"/>
  <c r="C98" i="23"/>
  <c r="I120" i="23"/>
  <c r="D128" i="23"/>
  <c r="D124" i="23" s="1"/>
  <c r="E145" i="23"/>
  <c r="I145" i="23" s="1"/>
  <c r="H199" i="23"/>
  <c r="H192" i="23" s="1"/>
  <c r="H191" i="23" s="1"/>
  <c r="G259" i="23"/>
  <c r="I269" i="23"/>
  <c r="F268" i="23"/>
  <c r="E312" i="23"/>
  <c r="I316" i="23"/>
  <c r="E361" i="23"/>
  <c r="I363" i="23"/>
  <c r="F450" i="23"/>
  <c r="E469" i="23"/>
  <c r="I469" i="23" s="1"/>
  <c r="C466" i="23"/>
  <c r="D472" i="23"/>
  <c r="C485" i="23"/>
  <c r="H485" i="23"/>
  <c r="D502" i="23"/>
  <c r="D498" i="23" s="1"/>
  <c r="D530" i="23" s="1"/>
  <c r="I515" i="23"/>
  <c r="E510" i="23"/>
  <c r="I510" i="23" s="1"/>
  <c r="E517" i="23"/>
  <c r="I517" i="23" s="1"/>
  <c r="E519" i="23"/>
  <c r="I521" i="23"/>
  <c r="C534" i="23"/>
  <c r="F547" i="23"/>
  <c r="E550" i="23"/>
  <c r="I550" i="23" s="1"/>
  <c r="I551" i="23"/>
  <c r="E561" i="23"/>
  <c r="I561" i="23" s="1"/>
  <c r="C560" i="23"/>
  <c r="F621" i="23"/>
  <c r="F620" i="23" s="1"/>
  <c r="I686" i="23"/>
  <c r="E683" i="23"/>
  <c r="I683" i="23" s="1"/>
  <c r="E687" i="23"/>
  <c r="I687" i="23" s="1"/>
  <c r="I689" i="23"/>
  <c r="F65" i="23"/>
  <c r="G880" i="23"/>
  <c r="H53" i="23"/>
  <c r="I998" i="23"/>
  <c r="E993" i="23"/>
  <c r="I993" i="23" s="1"/>
  <c r="E995" i="23"/>
  <c r="I995" i="23" s="1"/>
  <c r="I1045" i="23"/>
  <c r="E1040" i="23"/>
  <c r="D26" i="23"/>
  <c r="H30" i="23"/>
  <c r="G30" i="23"/>
  <c r="F53" i="23"/>
  <c r="I93" i="23"/>
  <c r="H58" i="23"/>
  <c r="F59" i="23"/>
  <c r="G164" i="23"/>
  <c r="E183" i="23"/>
  <c r="I183" i="23" s="1"/>
  <c r="E189" i="23"/>
  <c r="I189" i="23" s="1"/>
  <c r="D199" i="23"/>
  <c r="D192" i="23" s="1"/>
  <c r="D191" i="23" s="1"/>
  <c r="I174" i="23"/>
  <c r="F259" i="23"/>
  <c r="C268" i="23"/>
  <c r="C287" i="23"/>
  <c r="C280" i="23" s="1"/>
  <c r="C279" i="23" s="1"/>
  <c r="G287" i="23"/>
  <c r="G280" i="23" s="1"/>
  <c r="G279" i="23" s="1"/>
  <c r="I301" i="23"/>
  <c r="D396" i="23"/>
  <c r="F459" i="23"/>
  <c r="G502" i="23"/>
  <c r="G498" i="23" s="1"/>
  <c r="G547" i="23"/>
  <c r="F554" i="23"/>
  <c r="I637" i="23"/>
  <c r="D645" i="23"/>
  <c r="D641" i="23" s="1"/>
  <c r="H682" i="23"/>
  <c r="H675" i="23" s="1"/>
  <c r="H674" i="23" s="1"/>
  <c r="F754" i="23"/>
  <c r="F750" i="23" s="1"/>
  <c r="E865" i="23"/>
  <c r="I866" i="23"/>
  <c r="C885" i="23"/>
  <c r="C877" i="23" s="1"/>
  <c r="C873" i="23" s="1"/>
  <c r="E889" i="23"/>
  <c r="E887" i="23" s="1"/>
  <c r="F887" i="23"/>
  <c r="G892" i="23"/>
  <c r="D926" i="23"/>
  <c r="D958" i="23" s="1"/>
  <c r="E977" i="23"/>
  <c r="I977" i="23" s="1"/>
  <c r="I992" i="23"/>
  <c r="E986" i="23"/>
  <c r="I986" i="23" s="1"/>
  <c r="I1028" i="23"/>
  <c r="E1042" i="23"/>
  <c r="I1042" i="23" s="1"/>
  <c r="H1039" i="23"/>
  <c r="H1035" i="23" s="1"/>
  <c r="F1090" i="23"/>
  <c r="I1092" i="23"/>
  <c r="F252" i="23"/>
  <c r="D254" i="23"/>
  <c r="I264" i="23"/>
  <c r="E272" i="23"/>
  <c r="I272" i="23" s="1"/>
  <c r="E277" i="23"/>
  <c r="I277" i="23" s="1"/>
  <c r="D300" i="23"/>
  <c r="D341" i="23"/>
  <c r="D334" i="23" s="1"/>
  <c r="D333" i="23" s="1"/>
  <c r="H341" i="23"/>
  <c r="D358" i="23"/>
  <c r="D354" i="23" s="1"/>
  <c r="I381" i="23"/>
  <c r="E397" i="23"/>
  <c r="I397" i="23" s="1"/>
  <c r="C396" i="23"/>
  <c r="C389" i="23" s="1"/>
  <c r="C388" i="23" s="1"/>
  <c r="C413" i="23"/>
  <c r="C409" i="23" s="1"/>
  <c r="H413" i="23"/>
  <c r="H409" i="23" s="1"/>
  <c r="G464" i="23"/>
  <c r="D17" i="23"/>
  <c r="G485" i="23"/>
  <c r="C502" i="23"/>
  <c r="C498" i="23" s="1"/>
  <c r="C530" i="23" s="1"/>
  <c r="H502" i="23"/>
  <c r="H498" i="23" s="1"/>
  <c r="H530" i="23" s="1"/>
  <c r="H538" i="23"/>
  <c r="E557" i="23"/>
  <c r="I557" i="23" s="1"/>
  <c r="I624" i="23"/>
  <c r="I639" i="23"/>
  <c r="I643" i="23"/>
  <c r="G645" i="23"/>
  <c r="G641" i="23" s="1"/>
  <c r="D675" i="23"/>
  <c r="D674" i="23" s="1"/>
  <c r="G730" i="23"/>
  <c r="G729" i="23" s="1"/>
  <c r="E801" i="23"/>
  <c r="I801" i="23" s="1"/>
  <c r="F804" i="23"/>
  <c r="E810" i="23"/>
  <c r="I810" i="23" s="1"/>
  <c r="I815" i="23"/>
  <c r="E896" i="23"/>
  <c r="I896" i="23" s="1"/>
  <c r="E909" i="23"/>
  <c r="I909" i="23" s="1"/>
  <c r="D961" i="23"/>
  <c r="D960" i="23" s="1"/>
  <c r="D1013" i="23" s="1"/>
  <c r="H981" i="23"/>
  <c r="H1013" i="23" s="1"/>
  <c r="D1039" i="23"/>
  <c r="D1035" i="23" s="1"/>
  <c r="H1122" i="23"/>
  <c r="I1100" i="23"/>
  <c r="E1095" i="23"/>
  <c r="I1095" i="23" s="1"/>
  <c r="E1097" i="23"/>
  <c r="I1097" i="23" s="1"/>
  <c r="G590" i="23"/>
  <c r="G586" i="23" s="1"/>
  <c r="G618" i="23" s="1"/>
  <c r="G628" i="23"/>
  <c r="G621" i="23" s="1"/>
  <c r="G620" i="23" s="1"/>
  <c r="G532" i="23" s="1"/>
  <c r="F699" i="23"/>
  <c r="F695" i="23" s="1"/>
  <c r="D699" i="23"/>
  <c r="F737" i="23"/>
  <c r="F730" i="23" s="1"/>
  <c r="F729" i="23" s="1"/>
  <c r="F782" i="23" s="1"/>
  <c r="H754" i="23"/>
  <c r="E795" i="23"/>
  <c r="I795" i="23" s="1"/>
  <c r="D797" i="23"/>
  <c r="I807" i="23"/>
  <c r="F818" i="23"/>
  <c r="F817" i="23" s="1"/>
  <c r="F870" i="23" s="1"/>
  <c r="D825" i="23"/>
  <c r="D818" i="23" s="1"/>
  <c r="D817" i="23" s="1"/>
  <c r="E897" i="23"/>
  <c r="F913" i="23"/>
  <c r="G930" i="23"/>
  <c r="G926" i="23" s="1"/>
  <c r="G958" i="23" s="1"/>
  <c r="D1022" i="23"/>
  <c r="D1015" i="23" s="1"/>
  <c r="D1014" i="23" s="1"/>
  <c r="E1031" i="23"/>
  <c r="I1031" i="23" s="1"/>
  <c r="F1035" i="23"/>
  <c r="E1078" i="23"/>
  <c r="I1078" i="23" s="1"/>
  <c r="H552" i="23"/>
  <c r="F590" i="23"/>
  <c r="F586" i="23" s="1"/>
  <c r="F618" i="23" s="1"/>
  <c r="H750" i="23"/>
  <c r="H790" i="23"/>
  <c r="H806" i="23"/>
  <c r="C825" i="23"/>
  <c r="C818" i="23" s="1"/>
  <c r="C817" i="23" s="1"/>
  <c r="G825" i="23"/>
  <c r="G818" i="23" s="1"/>
  <c r="G817" i="23" s="1"/>
  <c r="D842" i="23"/>
  <c r="D838" i="23" s="1"/>
  <c r="D887" i="23"/>
  <c r="G885" i="23"/>
  <c r="D894" i="23"/>
  <c r="H894" i="23"/>
  <c r="D892" i="23"/>
  <c r="G17" i="23"/>
  <c r="G913" i="23"/>
  <c r="E922" i="23"/>
  <c r="C930" i="23"/>
  <c r="C926" i="23" s="1"/>
  <c r="C958" i="23" s="1"/>
  <c r="C1022" i="23"/>
  <c r="C1015" i="23" s="1"/>
  <c r="C1014" i="23" s="1"/>
  <c r="F1022" i="23"/>
  <c r="F1015" i="23" s="1"/>
  <c r="F1014" i="23" s="1"/>
  <c r="I1032" i="23"/>
  <c r="F1039" i="23"/>
  <c r="C1039" i="23"/>
  <c r="C1035" i="23" s="1"/>
  <c r="C1067" i="23" s="1"/>
  <c r="G1094" i="23"/>
  <c r="G1090" i="23" s="1"/>
  <c r="I1117" i="23"/>
  <c r="I31" i="23"/>
  <c r="E98" i="23"/>
  <c r="I98" i="23" s="1"/>
  <c r="I99" i="23"/>
  <c r="E107" i="23"/>
  <c r="D156" i="23"/>
  <c r="D70" i="23"/>
  <c r="H70" i="23"/>
  <c r="G158" i="23"/>
  <c r="G530" i="23"/>
  <c r="G444" i="23"/>
  <c r="I87" i="23"/>
  <c r="E83" i="23"/>
  <c r="E85" i="23"/>
  <c r="C158" i="23"/>
  <c r="G246" i="23"/>
  <c r="D444" i="23"/>
  <c r="E175" i="23"/>
  <c r="C173" i="23"/>
  <c r="C171" i="23"/>
  <c r="I206" i="23"/>
  <c r="E204" i="23"/>
  <c r="I204" i="23" s="1"/>
  <c r="C212" i="23"/>
  <c r="C244" i="23" s="1"/>
  <c r="E223" i="23"/>
  <c r="C219" i="23"/>
  <c r="C217" i="23"/>
  <c r="C216" i="23" s="1"/>
  <c r="H251" i="23"/>
  <c r="H247" i="23" s="1"/>
  <c r="E283" i="23"/>
  <c r="I499" i="23"/>
  <c r="D552" i="23"/>
  <c r="E556" i="23"/>
  <c r="E555" i="23"/>
  <c r="I608" i="23"/>
  <c r="D673" i="23"/>
  <c r="F792" i="23"/>
  <c r="F790" i="23"/>
  <c r="E802" i="23"/>
  <c r="C799" i="23"/>
  <c r="D806" i="23"/>
  <c r="D804" i="23"/>
  <c r="I819" i="23"/>
  <c r="E852" i="23"/>
  <c r="I852" i="23" s="1"/>
  <c r="E850" i="23"/>
  <c r="I850" i="23" s="1"/>
  <c r="I855" i="23"/>
  <c r="I875" i="23"/>
  <c r="E931" i="23"/>
  <c r="I935" i="23"/>
  <c r="E933" i="23"/>
  <c r="I933" i="23" s="1"/>
  <c r="E1036" i="23"/>
  <c r="I1037" i="23"/>
  <c r="C20" i="23"/>
  <c r="E20" i="23" s="1"/>
  <c r="I20" i="23" s="1"/>
  <c r="E23" i="23"/>
  <c r="F45" i="23"/>
  <c r="D46" i="23"/>
  <c r="D52" i="23"/>
  <c r="E52" i="23" s="1"/>
  <c r="C53" i="23"/>
  <c r="F58" i="23"/>
  <c r="D59" i="23"/>
  <c r="E59" i="23" s="1"/>
  <c r="E73" i="23"/>
  <c r="D76" i="23"/>
  <c r="H45" i="23"/>
  <c r="H42" i="23" s="1"/>
  <c r="F82" i="23"/>
  <c r="F76" i="23" s="1"/>
  <c r="E110" i="23"/>
  <c r="I110" i="23" s="1"/>
  <c r="I133" i="23"/>
  <c r="E80" i="23"/>
  <c r="I86" i="23"/>
  <c r="H171" i="23"/>
  <c r="C180" i="23"/>
  <c r="D180" i="23"/>
  <c r="D178" i="23"/>
  <c r="H180" i="23"/>
  <c r="H178" i="23"/>
  <c r="I194" i="23"/>
  <c r="I209" i="23"/>
  <c r="D212" i="23"/>
  <c r="H268" i="23"/>
  <c r="D266" i="23"/>
  <c r="E270" i="23"/>
  <c r="E286" i="23"/>
  <c r="I286" i="23" s="1"/>
  <c r="I312" i="23"/>
  <c r="H334" i="23"/>
  <c r="H333" i="23" s="1"/>
  <c r="I391" i="23"/>
  <c r="D409" i="23"/>
  <c r="I410" i="23"/>
  <c r="D457" i="23"/>
  <c r="E461" i="23"/>
  <c r="F498" i="23"/>
  <c r="F530" i="23" s="1"/>
  <c r="I631" i="23"/>
  <c r="E629" i="23"/>
  <c r="E648" i="23"/>
  <c r="I648" i="23" s="1"/>
  <c r="E646" i="23"/>
  <c r="I650" i="23"/>
  <c r="E742" i="23"/>
  <c r="I742" i="23" s="1"/>
  <c r="E746" i="23"/>
  <c r="I746" i="23" s="1"/>
  <c r="I747" i="23"/>
  <c r="H797" i="23"/>
  <c r="F799" i="23"/>
  <c r="F797" i="23"/>
  <c r="I803" i="23"/>
  <c r="F806" i="23"/>
  <c r="G806" i="23"/>
  <c r="G804" i="23"/>
  <c r="E809" i="23"/>
  <c r="I809" i="23" s="1"/>
  <c r="E830" i="23"/>
  <c r="I830" i="23" s="1"/>
  <c r="I832" i="23"/>
  <c r="I853" i="23"/>
  <c r="E800" i="23"/>
  <c r="I800" i="23" s="1"/>
  <c r="I874" i="23"/>
  <c r="G887" i="23"/>
  <c r="I895" i="23"/>
  <c r="I907" i="23"/>
  <c r="I920" i="23"/>
  <c r="E918" i="23"/>
  <c r="I918" i="23" s="1"/>
  <c r="I983" i="23"/>
  <c r="E982" i="23"/>
  <c r="E1104" i="23"/>
  <c r="I1104" i="23" s="1"/>
  <c r="E1102" i="23"/>
  <c r="I1102" i="23" s="1"/>
  <c r="I1107" i="23"/>
  <c r="E15" i="23"/>
  <c r="F22" i="23"/>
  <c r="E27" i="23"/>
  <c r="I29" i="23"/>
  <c r="E32" i="23"/>
  <c r="I32" i="23" s="1"/>
  <c r="F37" i="23"/>
  <c r="F36" i="23" s="1"/>
  <c r="D44" i="23"/>
  <c r="G51" i="23"/>
  <c r="F52" i="23"/>
  <c r="D53" i="23"/>
  <c r="G58" i="23"/>
  <c r="H72" i="23"/>
  <c r="H78" i="23"/>
  <c r="G78" i="23"/>
  <c r="G76" i="23"/>
  <c r="G44" i="23"/>
  <c r="E81" i="23"/>
  <c r="I81" i="23" s="1"/>
  <c r="D85" i="23"/>
  <c r="D83" i="23"/>
  <c r="D51" i="23"/>
  <c r="H85" i="23"/>
  <c r="H83" i="23"/>
  <c r="H51" i="23"/>
  <c r="H90" i="23"/>
  <c r="D57" i="23"/>
  <c r="H57" i="23"/>
  <c r="E94" i="23"/>
  <c r="E96" i="23"/>
  <c r="I96" i="23" s="1"/>
  <c r="C60" i="23"/>
  <c r="E60" i="23" s="1"/>
  <c r="D63" i="23"/>
  <c r="D62" i="23" s="1"/>
  <c r="H63" i="23"/>
  <c r="H62" i="23" s="1"/>
  <c r="D65" i="23"/>
  <c r="H65" i="23"/>
  <c r="G124" i="23"/>
  <c r="C131" i="23"/>
  <c r="C129" i="23"/>
  <c r="C128" i="23" s="1"/>
  <c r="C124" i="23" s="1"/>
  <c r="C82" i="23"/>
  <c r="C76" i="23" s="1"/>
  <c r="I139" i="23"/>
  <c r="E167" i="23"/>
  <c r="I167" i="23" s="1"/>
  <c r="F166" i="23"/>
  <c r="F164" i="23"/>
  <c r="F163" i="23" s="1"/>
  <c r="F159" i="23" s="1"/>
  <c r="I169" i="23"/>
  <c r="E182" i="23"/>
  <c r="I214" i="23"/>
  <c r="F216" i="23"/>
  <c r="F212" i="23" s="1"/>
  <c r="I227" i="23"/>
  <c r="E263" i="23"/>
  <c r="C261" i="23"/>
  <c r="E274" i="23"/>
  <c r="I274" i="23" s="1"/>
  <c r="I275" i="23"/>
  <c r="H280" i="23"/>
  <c r="H279" i="23" s="1"/>
  <c r="F287" i="23"/>
  <c r="F280" i="23" s="1"/>
  <c r="F279" i="23" s="1"/>
  <c r="E292" i="23"/>
  <c r="I292" i="23" s="1"/>
  <c r="I293" i="23"/>
  <c r="I342" i="23"/>
  <c r="I351" i="23"/>
  <c r="I399" i="23"/>
  <c r="E401" i="23"/>
  <c r="E405" i="23"/>
  <c r="I405" i="23" s="1"/>
  <c r="I406" i="23"/>
  <c r="I411" i="23"/>
  <c r="G413" i="23"/>
  <c r="G409" i="23" s="1"/>
  <c r="G441" i="23" s="1"/>
  <c r="I436" i="23"/>
  <c r="E447" i="23"/>
  <c r="H459" i="23"/>
  <c r="I467" i="23"/>
  <c r="I482" i="23"/>
  <c r="I507" i="23"/>
  <c r="E505" i="23"/>
  <c r="I505" i="23" s="1"/>
  <c r="E503" i="23"/>
  <c r="I525" i="23"/>
  <c r="F537" i="23"/>
  <c r="F533" i="23" s="1"/>
  <c r="E549" i="23"/>
  <c r="C547" i="23"/>
  <c r="G554" i="23"/>
  <c r="I587" i="23"/>
  <c r="C628" i="23"/>
  <c r="C621" i="23" s="1"/>
  <c r="C620" i="23" s="1"/>
  <c r="H628" i="23"/>
  <c r="H621" i="23" s="1"/>
  <c r="H620" i="23" s="1"/>
  <c r="C641" i="23"/>
  <c r="I669" i="23"/>
  <c r="E691" i="23"/>
  <c r="I691" i="23" s="1"/>
  <c r="I692" i="23"/>
  <c r="I722" i="23"/>
  <c r="C750" i="23"/>
  <c r="D790" i="23"/>
  <c r="E825" i="23"/>
  <c r="I826" i="23"/>
  <c r="I836" i="23"/>
  <c r="E834" i="23"/>
  <c r="I834" i="23" s="1"/>
  <c r="E845" i="23"/>
  <c r="I845" i="23" s="1"/>
  <c r="E843" i="23"/>
  <c r="I848" i="23"/>
  <c r="D880" i="23"/>
  <c r="D878" i="23"/>
  <c r="H880" i="23"/>
  <c r="H878" i="23"/>
  <c r="I888" i="23"/>
  <c r="E901" i="23"/>
  <c r="H913" i="23"/>
  <c r="I1040" i="23"/>
  <c r="I1062" i="23"/>
  <c r="E1073" i="23"/>
  <c r="I1073" i="23" s="1"/>
  <c r="F26" i="23"/>
  <c r="E33" i="23"/>
  <c r="I33" i="23" s="1"/>
  <c r="C51" i="23"/>
  <c r="C58" i="23"/>
  <c r="G59" i="23"/>
  <c r="F63" i="23"/>
  <c r="F62" i="23" s="1"/>
  <c r="C65" i="23"/>
  <c r="C37" i="23"/>
  <c r="C44" i="23"/>
  <c r="F83" i="23"/>
  <c r="C85" i="23"/>
  <c r="G50" i="23"/>
  <c r="G92" i="23"/>
  <c r="G104" i="23"/>
  <c r="G103" i="23" s="1"/>
  <c r="E112" i="23"/>
  <c r="E116" i="23"/>
  <c r="I116" i="23" s="1"/>
  <c r="E135" i="23"/>
  <c r="I140" i="23"/>
  <c r="E138" i="23"/>
  <c r="I138" i="23" s="1"/>
  <c r="E136" i="23"/>
  <c r="I136" i="23" s="1"/>
  <c r="E151" i="23"/>
  <c r="I151" i="23" s="1"/>
  <c r="C160" i="23"/>
  <c r="C170" i="23"/>
  <c r="C166" i="23" s="1"/>
  <c r="G173" i="23"/>
  <c r="G171" i="23"/>
  <c r="E187" i="23"/>
  <c r="G216" i="23"/>
  <c r="G212" i="23" s="1"/>
  <c r="E233" i="23"/>
  <c r="I233" i="23" s="1"/>
  <c r="E231" i="23"/>
  <c r="I231" i="23" s="1"/>
  <c r="D252" i="23"/>
  <c r="F254" i="23"/>
  <c r="E255" i="23"/>
  <c r="I255" i="23" s="1"/>
  <c r="G254" i="23"/>
  <c r="G252" i="23"/>
  <c r="E257" i="23"/>
  <c r="I257" i="23" s="1"/>
  <c r="C259" i="23"/>
  <c r="G268" i="23"/>
  <c r="D280" i="23"/>
  <c r="D279" i="23" s="1"/>
  <c r="H304" i="23"/>
  <c r="H300" i="23" s="1"/>
  <c r="I309" i="23"/>
  <c r="E307" i="23"/>
  <c r="I307" i="23" s="1"/>
  <c r="E305" i="23"/>
  <c r="C337" i="23"/>
  <c r="E340" i="23"/>
  <c r="I340" i="23" s="1"/>
  <c r="D389" i="23"/>
  <c r="D388" i="23" s="1"/>
  <c r="D441" i="23" s="1"/>
  <c r="H396" i="23"/>
  <c r="H389" i="23" s="1"/>
  <c r="H388" i="23" s="1"/>
  <c r="I416" i="23"/>
  <c r="I425" i="23"/>
  <c r="E423" i="23"/>
  <c r="I423" i="23" s="1"/>
  <c r="E421" i="23"/>
  <c r="I432" i="23"/>
  <c r="E430" i="23"/>
  <c r="I430" i="23" s="1"/>
  <c r="E428" i="23"/>
  <c r="I428" i="23" s="1"/>
  <c r="I453" i="23"/>
  <c r="E454" i="23"/>
  <c r="C452" i="23"/>
  <c r="G459" i="23"/>
  <c r="G466" i="23"/>
  <c r="D466" i="23"/>
  <c r="H466" i="23"/>
  <c r="F485" i="23"/>
  <c r="I495" i="23"/>
  <c r="E494" i="23"/>
  <c r="I494" i="23" s="1"/>
  <c r="C444" i="23"/>
  <c r="I519" i="23"/>
  <c r="I534" i="23"/>
  <c r="I535" i="23"/>
  <c r="D538" i="23"/>
  <c r="F540" i="23"/>
  <c r="E541" i="23"/>
  <c r="I541" i="23" s="1"/>
  <c r="G540" i="23"/>
  <c r="G538" i="23"/>
  <c r="G537" i="23" s="1"/>
  <c r="G533" i="23" s="1"/>
  <c r="E543" i="23"/>
  <c r="I543" i="23" s="1"/>
  <c r="C545" i="23"/>
  <c r="E591" i="23"/>
  <c r="E593" i="23"/>
  <c r="I593" i="23" s="1"/>
  <c r="E613" i="23"/>
  <c r="I613" i="23" s="1"/>
  <c r="I614" i="23"/>
  <c r="I642" i="23"/>
  <c r="F645" i="23"/>
  <c r="F641" i="23" s="1"/>
  <c r="F673" i="23" s="1"/>
  <c r="E655" i="23"/>
  <c r="I655" i="23" s="1"/>
  <c r="I718" i="23"/>
  <c r="E716" i="23"/>
  <c r="I716" i="23" s="1"/>
  <c r="E714" i="23"/>
  <c r="I714" i="23" s="1"/>
  <c r="E733" i="23"/>
  <c r="D750" i="23"/>
  <c r="E751" i="23"/>
  <c r="I752" i="23"/>
  <c r="I766" i="23"/>
  <c r="E764" i="23"/>
  <c r="I764" i="23" s="1"/>
  <c r="E762" i="23"/>
  <c r="I762" i="23" s="1"/>
  <c r="I773" i="23"/>
  <c r="E771" i="23"/>
  <c r="I771" i="23" s="1"/>
  <c r="E769" i="23"/>
  <c r="I769" i="23" s="1"/>
  <c r="E796" i="23"/>
  <c r="I796" i="23" s="1"/>
  <c r="I813" i="23"/>
  <c r="E882" i="23"/>
  <c r="F880" i="23"/>
  <c r="F878" i="23"/>
  <c r="E884" i="23"/>
  <c r="I884" i="23" s="1"/>
  <c r="C880" i="23"/>
  <c r="H887" i="23"/>
  <c r="H885" i="23"/>
  <c r="I915" i="23"/>
  <c r="E914" i="23"/>
  <c r="I962" i="23"/>
  <c r="I1080" i="23"/>
  <c r="E256" i="23"/>
  <c r="C254" i="23"/>
  <c r="C252" i="23"/>
  <c r="D261" i="23"/>
  <c r="D259" i="23"/>
  <c r="H261" i="23"/>
  <c r="H259" i="23"/>
  <c r="E321" i="23"/>
  <c r="I321" i="23" s="1"/>
  <c r="E319" i="23"/>
  <c r="I319" i="23" s="1"/>
  <c r="F341" i="23"/>
  <c r="F334" i="23" s="1"/>
  <c r="F333" i="23" s="1"/>
  <c r="I262" i="23"/>
  <c r="D452" i="23"/>
  <c r="D450" i="23"/>
  <c r="H452" i="23"/>
  <c r="H450" i="23"/>
  <c r="I463" i="23"/>
  <c r="F466" i="23"/>
  <c r="F464" i="23"/>
  <c r="E542" i="23"/>
  <c r="C540" i="23"/>
  <c r="C538" i="23"/>
  <c r="D547" i="23"/>
  <c r="D545" i="23"/>
  <c r="H547" i="23"/>
  <c r="H545" i="23"/>
  <c r="H537" i="23" s="1"/>
  <c r="H533" i="23" s="1"/>
  <c r="D618" i="23"/>
  <c r="E569" i="23"/>
  <c r="I569" i="23" s="1"/>
  <c r="C566" i="23"/>
  <c r="C565" i="23" s="1"/>
  <c r="E548" i="23"/>
  <c r="I548" i="23" s="1"/>
  <c r="E633" i="23"/>
  <c r="I633" i="23" s="1"/>
  <c r="I664" i="23"/>
  <c r="E662" i="23"/>
  <c r="I662" i="23" s="1"/>
  <c r="E660" i="23"/>
  <c r="I660" i="23" s="1"/>
  <c r="H695" i="23"/>
  <c r="H727" i="23" s="1"/>
  <c r="H737" i="23"/>
  <c r="H730" i="23" s="1"/>
  <c r="H729" i="23" s="1"/>
  <c r="G799" i="23"/>
  <c r="E808" i="23"/>
  <c r="C806" i="23"/>
  <c r="C804" i="23"/>
  <c r="H804" i="23"/>
  <c r="I861" i="23"/>
  <c r="E859" i="23"/>
  <c r="I859" i="23" s="1"/>
  <c r="E857" i="23"/>
  <c r="I857" i="23" s="1"/>
  <c r="F885" i="23"/>
  <c r="C887" i="23"/>
  <c r="F894" i="23"/>
  <c r="F892" i="23"/>
  <c r="I922" i="23"/>
  <c r="E947" i="23"/>
  <c r="I947" i="23" s="1"/>
  <c r="E945" i="23"/>
  <c r="I945" i="23" s="1"/>
  <c r="E973" i="23"/>
  <c r="I973" i="23" s="1"/>
  <c r="I974" i="23"/>
  <c r="I1072" i="23"/>
  <c r="E224" i="23"/>
  <c r="I224" i="23" s="1"/>
  <c r="E226" i="23"/>
  <c r="I226" i="23" s="1"/>
  <c r="F304" i="23"/>
  <c r="F300" i="23" s="1"/>
  <c r="I323" i="23"/>
  <c r="I355" i="23"/>
  <c r="G358" i="23"/>
  <c r="G354" i="23" s="1"/>
  <c r="G386" i="23" s="1"/>
  <c r="H361" i="23"/>
  <c r="H359" i="23"/>
  <c r="E375" i="23"/>
  <c r="I375" i="23" s="1"/>
  <c r="E373" i="23"/>
  <c r="I373" i="23" s="1"/>
  <c r="F396" i="23"/>
  <c r="F389" i="23" s="1"/>
  <c r="F388" i="23" s="1"/>
  <c r="F441" i="23" s="1"/>
  <c r="I424" i="23"/>
  <c r="E460" i="23"/>
  <c r="I460" i="23" s="1"/>
  <c r="C464" i="23"/>
  <c r="E481" i="23"/>
  <c r="I481" i="23" s="1"/>
  <c r="D485" i="23"/>
  <c r="E486" i="23"/>
  <c r="I601" i="23"/>
  <c r="I609" i="23"/>
  <c r="E607" i="23"/>
  <c r="I607" i="23" s="1"/>
  <c r="E605" i="23"/>
  <c r="I605" i="23" s="1"/>
  <c r="I634" i="23"/>
  <c r="F682" i="23"/>
  <c r="F675" i="23" s="1"/>
  <c r="F674" i="23" s="1"/>
  <c r="I739" i="23"/>
  <c r="E738" i="23"/>
  <c r="C737" i="23"/>
  <c r="C730" i="23" s="1"/>
  <c r="C729" i="23" s="1"/>
  <c r="G754" i="23"/>
  <c r="G750" i="23" s="1"/>
  <c r="E757" i="23"/>
  <c r="I757" i="23" s="1"/>
  <c r="E755" i="23"/>
  <c r="I777" i="23"/>
  <c r="I787" i="23"/>
  <c r="G792" i="23"/>
  <c r="G797" i="23"/>
  <c r="G878" i="23"/>
  <c r="C894" i="23"/>
  <c r="I923" i="23"/>
  <c r="I927" i="23"/>
  <c r="I950" i="23"/>
  <c r="E1008" i="23"/>
  <c r="I1008" i="23" s="1"/>
  <c r="I1009" i="23"/>
  <c r="E1023" i="23"/>
  <c r="I1027" i="23"/>
  <c r="D1077" i="23"/>
  <c r="D1070" i="23" s="1"/>
  <c r="D1069" i="23" s="1"/>
  <c r="I1113" i="23"/>
  <c r="E1111" i="23"/>
  <c r="I1111" i="23" s="1"/>
  <c r="E1109" i="23"/>
  <c r="I1109" i="23" s="1"/>
  <c r="D695" i="23"/>
  <c r="I696" i="23"/>
  <c r="C699" i="23"/>
  <c r="C695" i="23" s="1"/>
  <c r="G699" i="23"/>
  <c r="G695" i="23" s="1"/>
  <c r="G727" i="23" s="1"/>
  <c r="I711" i="23"/>
  <c r="E709" i="23"/>
  <c r="I709" i="23" s="1"/>
  <c r="E707" i="23"/>
  <c r="I707" i="23" s="1"/>
  <c r="I865" i="23"/>
  <c r="C913" i="23"/>
  <c r="E953" i="23"/>
  <c r="I953" i="23" s="1"/>
  <c r="I954" i="23"/>
  <c r="E964" i="23"/>
  <c r="I964" i="23" s="1"/>
  <c r="C968" i="23"/>
  <c r="C961" i="23" s="1"/>
  <c r="C960" i="23" s="1"/>
  <c r="G1039" i="23"/>
  <c r="G1035" i="23" s="1"/>
  <c r="G1067" i="23" s="1"/>
  <c r="I1084" i="23"/>
  <c r="E1082" i="23"/>
  <c r="I1082" i="23" s="1"/>
  <c r="E1086" i="23"/>
  <c r="I1086" i="23" s="1"/>
  <c r="I1087" i="23"/>
  <c r="I1098" i="23"/>
  <c r="E881" i="23"/>
  <c r="I881" i="23" s="1"/>
  <c r="E969" i="23"/>
  <c r="E1002" i="23"/>
  <c r="I1002" i="23" s="1"/>
  <c r="E1000" i="23"/>
  <c r="I1000" i="23" s="1"/>
  <c r="I1017" i="23"/>
  <c r="E1049" i="23"/>
  <c r="I1049" i="23" s="1"/>
  <c r="E1047" i="23"/>
  <c r="I1047" i="23" s="1"/>
  <c r="I1058" i="23"/>
  <c r="E1056" i="23"/>
  <c r="I1056" i="23" s="1"/>
  <c r="E1054" i="23"/>
  <c r="I1054" i="23" s="1"/>
  <c r="I1091" i="23"/>
  <c r="C1094" i="23"/>
  <c r="C1090" i="23" s="1"/>
  <c r="E784" i="26" l="1"/>
  <c r="I784" i="26" s="1"/>
  <c r="E35" i="26"/>
  <c r="I35" i="26" s="1"/>
  <c r="I11" i="26"/>
  <c r="J8" i="26" s="1"/>
  <c r="E67" i="26"/>
  <c r="I67" i="26" s="1"/>
  <c r="E782" i="26"/>
  <c r="I782" i="26" s="1"/>
  <c r="I729" i="26"/>
  <c r="I279" i="26"/>
  <c r="E332" i="26"/>
  <c r="I332" i="26" s="1"/>
  <c r="E246" i="26"/>
  <c r="I246" i="26" s="1"/>
  <c r="I1014" i="26"/>
  <c r="E1067" i="26"/>
  <c r="I1067" i="26" s="1"/>
  <c r="E673" i="26"/>
  <c r="I673" i="26" s="1"/>
  <c r="I620" i="26"/>
  <c r="E532" i="26"/>
  <c r="I532" i="26" s="1"/>
  <c r="E441" i="26"/>
  <c r="I441" i="26" s="1"/>
  <c r="I388" i="26"/>
  <c r="E1122" i="26"/>
  <c r="I1122" i="26" s="1"/>
  <c r="I1069" i="26"/>
  <c r="E872" i="26"/>
  <c r="I872" i="26" s="1"/>
  <c r="G441" i="25"/>
  <c r="F163" i="25"/>
  <c r="F159" i="25" s="1"/>
  <c r="F537" i="25"/>
  <c r="F533" i="25" s="1"/>
  <c r="D246" i="25"/>
  <c r="F1013" i="25"/>
  <c r="D163" i="25"/>
  <c r="D159" i="25" s="1"/>
  <c r="D75" i="25"/>
  <c r="D71" i="25" s="1"/>
  <c r="H42" i="25"/>
  <c r="G21" i="25"/>
  <c r="H1067" i="25"/>
  <c r="H441" i="25"/>
  <c r="F532" i="25"/>
  <c r="H386" i="25"/>
  <c r="H14" i="25"/>
  <c r="E128" i="25"/>
  <c r="E124" i="25" s="1"/>
  <c r="H54" i="25"/>
  <c r="E396" i="25"/>
  <c r="E389" i="25"/>
  <c r="I396" i="25"/>
  <c r="I65" i="25"/>
  <c r="E554" i="25"/>
  <c r="I554" i="25" s="1"/>
  <c r="E30" i="25"/>
  <c r="I30" i="25" s="1"/>
  <c r="D1067" i="25"/>
  <c r="D872" i="25"/>
  <c r="F782" i="25"/>
  <c r="D156" i="25"/>
  <c r="E540" i="25"/>
  <c r="I540" i="25" s="1"/>
  <c r="E845" i="25"/>
  <c r="I845" i="25" s="1"/>
  <c r="I457" i="25"/>
  <c r="H537" i="25"/>
  <c r="H533" i="25" s="1"/>
  <c r="E459" i="25"/>
  <c r="I459" i="25" s="1"/>
  <c r="H789" i="25"/>
  <c r="H785" i="25" s="1"/>
  <c r="F441" i="25"/>
  <c r="E754" i="25"/>
  <c r="F244" i="25"/>
  <c r="F21" i="25"/>
  <c r="F14" i="25" s="1"/>
  <c r="I892" i="25"/>
  <c r="I447" i="25"/>
  <c r="E590" i="25"/>
  <c r="I590" i="25" s="1"/>
  <c r="E92" i="25"/>
  <c r="I92" i="25" s="1"/>
  <c r="H56" i="25"/>
  <c r="D1013" i="25"/>
  <c r="E83" i="25"/>
  <c r="I83" i="25" s="1"/>
  <c r="F727" i="25"/>
  <c r="D782" i="25"/>
  <c r="D441" i="25"/>
  <c r="I259" i="25"/>
  <c r="D244" i="25"/>
  <c r="H163" i="25"/>
  <c r="H159" i="25" s="1"/>
  <c r="G14" i="25"/>
  <c r="I60" i="25"/>
  <c r="E52" i="25"/>
  <c r="I52" i="25" s="1"/>
  <c r="I462" i="25"/>
  <c r="E85" i="25"/>
  <c r="I85" i="25" s="1"/>
  <c r="E485" i="25"/>
  <c r="I485" i="25" s="1"/>
  <c r="G163" i="25"/>
  <c r="G159" i="25" s="1"/>
  <c r="E76" i="25"/>
  <c r="G49" i="25"/>
  <c r="E538" i="25"/>
  <c r="D449" i="25"/>
  <c r="D445" i="25" s="1"/>
  <c r="G1122" i="25"/>
  <c r="I249" i="25"/>
  <c r="E248" i="25"/>
  <c r="I248" i="25" s="1"/>
  <c r="H782" i="25"/>
  <c r="I397" i="25"/>
  <c r="E1022" i="25"/>
  <c r="I1022" i="25" s="1"/>
  <c r="H877" i="25"/>
  <c r="H873" i="25" s="1"/>
  <c r="H1013" i="25"/>
  <c r="I561" i="25"/>
  <c r="D673" i="25"/>
  <c r="D532" i="25"/>
  <c r="H70" i="25"/>
  <c r="H156" i="25"/>
  <c r="F1122" i="25"/>
  <c r="F872" i="25"/>
  <c r="I889" i="25"/>
  <c r="E887" i="25"/>
  <c r="I887" i="25" s="1"/>
  <c r="E885" i="25"/>
  <c r="I885" i="25" s="1"/>
  <c r="E968" i="25"/>
  <c r="I969" i="25"/>
  <c r="E905" i="25"/>
  <c r="I906" i="25"/>
  <c r="I182" i="25"/>
  <c r="E178" i="25"/>
  <c r="I178" i="25" s="1"/>
  <c r="E180" i="25"/>
  <c r="I180" i="25" s="1"/>
  <c r="E464" i="25"/>
  <c r="I464" i="25" s="1"/>
  <c r="G332" i="25"/>
  <c r="G246" i="25"/>
  <c r="I58" i="25"/>
  <c r="E54" i="25"/>
  <c r="D47" i="25"/>
  <c r="D49" i="25"/>
  <c r="E341" i="25"/>
  <c r="I341" i="25" s="1"/>
  <c r="I346" i="25"/>
  <c r="I549" i="25"/>
  <c r="E545" i="25"/>
  <c r="I545" i="25" s="1"/>
  <c r="E547" i="25"/>
  <c r="I547" i="25" s="1"/>
  <c r="E51" i="25"/>
  <c r="I787" i="25"/>
  <c r="E786" i="25"/>
  <c r="I839" i="25"/>
  <c r="H532" i="25"/>
  <c r="H673" i="25"/>
  <c r="E878" i="25"/>
  <c r="I696" i="25"/>
  <c r="I503" i="25"/>
  <c r="E502" i="25"/>
  <c r="D254" i="25"/>
  <c r="D43" i="25"/>
  <c r="D42" i="25" s="1"/>
  <c r="E223" i="25"/>
  <c r="E466" i="25"/>
  <c r="I466" i="25" s="1"/>
  <c r="E645" i="25"/>
  <c r="I646" i="25"/>
  <c r="I288" i="25"/>
  <c r="E287" i="25"/>
  <c r="E274" i="25"/>
  <c r="I274" i="25" s="1"/>
  <c r="I275" i="25"/>
  <c r="I213" i="25"/>
  <c r="I195" i="25"/>
  <c r="G156" i="25"/>
  <c r="G70" i="25"/>
  <c r="E53" i="25"/>
  <c r="I53" i="25" s="1"/>
  <c r="I901" i="25"/>
  <c r="E900" i="25"/>
  <c r="I900" i="25" s="1"/>
  <c r="G532" i="25"/>
  <c r="E796" i="25"/>
  <c r="I535" i="25"/>
  <c r="E534" i="25"/>
  <c r="E23" i="25"/>
  <c r="D1122" i="25"/>
  <c r="E1039" i="25"/>
  <c r="G784" i="25"/>
  <c r="G870" i="25"/>
  <c r="E1077" i="25"/>
  <c r="I678" i="25"/>
  <c r="E821" i="25"/>
  <c r="E824" i="25"/>
  <c r="I824" i="25" s="1"/>
  <c r="E20" i="25"/>
  <c r="I20" i="25" s="1"/>
  <c r="D789" i="25"/>
  <c r="D785" i="25" s="1"/>
  <c r="H872" i="25"/>
  <c r="I801" i="25"/>
  <c r="E799" i="25"/>
  <c r="I799" i="25" s="1"/>
  <c r="E797" i="25"/>
  <c r="I797" i="25" s="1"/>
  <c r="I624" i="25"/>
  <c r="E930" i="25"/>
  <c r="I930" i="25" s="1"/>
  <c r="I931" i="25"/>
  <c r="E699" i="25"/>
  <c r="I699" i="25" s="1"/>
  <c r="I700" i="25"/>
  <c r="I505" i="25"/>
  <c r="E478" i="25"/>
  <c r="H449" i="25"/>
  <c r="H445" i="25" s="1"/>
  <c r="I389" i="25"/>
  <c r="E388" i="25"/>
  <c r="I112" i="25"/>
  <c r="E111" i="25"/>
  <c r="I111" i="25" s="1"/>
  <c r="D40" i="25"/>
  <c r="D14" i="25"/>
  <c r="E15" i="25"/>
  <c r="I548" i="25"/>
  <c r="E50" i="25"/>
  <c r="I50" i="25" s="1"/>
  <c r="I569" i="25"/>
  <c r="E566" i="25"/>
  <c r="E171" i="25"/>
  <c r="I171" i="25" s="1"/>
  <c r="G42" i="25"/>
  <c r="G40" i="25"/>
  <c r="E361" i="25"/>
  <c r="E359" i="25"/>
  <c r="E812" i="25"/>
  <c r="I812" i="25" s="1"/>
  <c r="I813" i="25"/>
  <c r="D537" i="25"/>
  <c r="D533" i="25" s="1"/>
  <c r="G449" i="25"/>
  <c r="G445" i="25" s="1"/>
  <c r="E311" i="25"/>
  <c r="I311" i="25" s="1"/>
  <c r="I125" i="25"/>
  <c r="E63" i="25"/>
  <c r="F49" i="25"/>
  <c r="F47" i="25"/>
  <c r="I28" i="25"/>
  <c r="E26" i="25"/>
  <c r="I26" i="25" s="1"/>
  <c r="E268" i="25"/>
  <c r="I268" i="25" s="1"/>
  <c r="I201" i="25"/>
  <c r="D54" i="25"/>
  <c r="D56" i="25"/>
  <c r="E413" i="25"/>
  <c r="E37" i="25"/>
  <c r="F54" i="25"/>
  <c r="E825" i="25"/>
  <c r="I825" i="25" s="1"/>
  <c r="I826" i="25"/>
  <c r="E255" i="25"/>
  <c r="I308" i="25"/>
  <c r="E307" i="25"/>
  <c r="I307" i="25" s="1"/>
  <c r="I309" i="25"/>
  <c r="I1091" i="25"/>
  <c r="I683" i="25"/>
  <c r="E682" i="25"/>
  <c r="I682" i="25" s="1"/>
  <c r="E1094" i="25"/>
  <c r="I1094" i="25" s="1"/>
  <c r="E981" i="25"/>
  <c r="I981" i="25" s="1"/>
  <c r="E843" i="25"/>
  <c r="E806" i="25"/>
  <c r="I806" i="25" s="1"/>
  <c r="E804" i="25"/>
  <c r="I804" i="25" s="1"/>
  <c r="I808" i="25"/>
  <c r="I629" i="25"/>
  <c r="E628" i="25"/>
  <c r="I628" i="25" s="1"/>
  <c r="I454" i="25"/>
  <c r="E452" i="25"/>
  <c r="I452" i="25" s="1"/>
  <c r="E450" i="25"/>
  <c r="I927" i="25"/>
  <c r="F673" i="25"/>
  <c r="I538" i="25"/>
  <c r="F332" i="25"/>
  <c r="F246" i="25"/>
  <c r="E90" i="25"/>
  <c r="I90" i="25" s="1"/>
  <c r="G56" i="25"/>
  <c r="G54" i="25"/>
  <c r="I894" i="25"/>
  <c r="I738" i="25"/>
  <c r="E737" i="25"/>
  <c r="I737" i="25" s="1"/>
  <c r="H47" i="25"/>
  <c r="H49" i="25"/>
  <c r="E173" i="25"/>
  <c r="I173" i="25" s="1"/>
  <c r="I59" i="25"/>
  <c r="E256" i="25"/>
  <c r="F254" i="25"/>
  <c r="F45" i="25"/>
  <c r="I45" i="25" s="1"/>
  <c r="H244" i="25"/>
  <c r="H158" i="25"/>
  <c r="E98" i="25"/>
  <c r="I98" i="25" s="1"/>
  <c r="I99" i="25"/>
  <c r="I555" i="25"/>
  <c r="E57" i="25"/>
  <c r="I57" i="25" s="1"/>
  <c r="E266" i="25"/>
  <c r="I266" i="25" s="1"/>
  <c r="E203" i="25"/>
  <c r="I203" i="25" s="1"/>
  <c r="E25" i="25"/>
  <c r="I25" i="25" s="1"/>
  <c r="I160" i="25"/>
  <c r="E552" i="25"/>
  <c r="I552" i="25" s="1"/>
  <c r="E256" i="24"/>
  <c r="E173" i="24"/>
  <c r="I175" i="24"/>
  <c r="F441" i="24"/>
  <c r="F1067" i="24"/>
  <c r="G21" i="24"/>
  <c r="G14" i="24" s="1"/>
  <c r="C129" i="24"/>
  <c r="C128" i="24" s="1"/>
  <c r="C124" i="24" s="1"/>
  <c r="E259" i="24"/>
  <c r="I259" i="24" s="1"/>
  <c r="F782" i="24"/>
  <c r="H1067" i="24"/>
  <c r="G251" i="24"/>
  <c r="G247" i="24" s="1"/>
  <c r="E65" i="24"/>
  <c r="I65" i="24" s="1"/>
  <c r="E560" i="24"/>
  <c r="I560" i="24" s="1"/>
  <c r="I161" i="24"/>
  <c r="I18" i="24"/>
  <c r="G156" i="24"/>
  <c r="E180" i="24"/>
  <c r="I180" i="24" s="1"/>
  <c r="H156" i="24"/>
  <c r="D532" i="24"/>
  <c r="D386" i="24"/>
  <c r="E178" i="24"/>
  <c r="I178" i="24" s="1"/>
  <c r="H252" i="24"/>
  <c r="D244" i="24"/>
  <c r="G163" i="24"/>
  <c r="G159" i="24" s="1"/>
  <c r="F76" i="24"/>
  <c r="F75" i="24" s="1"/>
  <c r="F71" i="24" s="1"/>
  <c r="H21" i="24"/>
  <c r="H14" i="24" s="1"/>
  <c r="E645" i="24"/>
  <c r="I645" i="24" s="1"/>
  <c r="G70" i="24"/>
  <c r="H673" i="24"/>
  <c r="C441" i="24"/>
  <c r="D252" i="24"/>
  <c r="H254" i="24"/>
  <c r="G54" i="24"/>
  <c r="E52" i="24"/>
  <c r="I52" i="24" s="1"/>
  <c r="C1067" i="24"/>
  <c r="F158" i="24"/>
  <c r="F244" i="24"/>
  <c r="G386" i="24"/>
  <c r="E266" i="24"/>
  <c r="I266" i="24" s="1"/>
  <c r="H449" i="24"/>
  <c r="H445" i="24" s="1"/>
  <c r="E359" i="24"/>
  <c r="E358" i="24" s="1"/>
  <c r="D673" i="24"/>
  <c r="H727" i="24"/>
  <c r="H246" i="24"/>
  <c r="E30" i="24"/>
  <c r="I30" i="24" s="1"/>
  <c r="H244" i="24"/>
  <c r="D1013" i="24"/>
  <c r="G870" i="24"/>
  <c r="F246" i="24"/>
  <c r="G1067" i="24"/>
  <c r="G673" i="24"/>
  <c r="F789" i="24"/>
  <c r="F785" i="24" s="1"/>
  <c r="H386" i="24"/>
  <c r="G75" i="24"/>
  <c r="G71" i="24" s="1"/>
  <c r="E53" i="24"/>
  <c r="I53" i="24" s="1"/>
  <c r="H70" i="24"/>
  <c r="E628" i="24"/>
  <c r="E621" i="24" s="1"/>
  <c r="E620" i="24" s="1"/>
  <c r="I535" i="24"/>
  <c r="G441" i="24"/>
  <c r="F1122" i="24"/>
  <c r="E25" i="24"/>
  <c r="E894" i="24"/>
  <c r="I894" i="24" s="1"/>
  <c r="E796" i="24"/>
  <c r="E790" i="24" s="1"/>
  <c r="C537" i="24"/>
  <c r="C533" i="24" s="1"/>
  <c r="F251" i="24"/>
  <c r="F247" i="24" s="1"/>
  <c r="D537" i="24"/>
  <c r="D533" i="24" s="1"/>
  <c r="H158" i="24"/>
  <c r="D870" i="24"/>
  <c r="H1013" i="24"/>
  <c r="H872" i="24"/>
  <c r="F1013" i="24"/>
  <c r="C789" i="24"/>
  <c r="C785" i="24" s="1"/>
  <c r="D1067" i="24"/>
  <c r="E26" i="24"/>
  <c r="I26" i="24" s="1"/>
  <c r="C1013" i="24"/>
  <c r="G782" i="24"/>
  <c r="E261" i="24"/>
  <c r="I261" i="24" s="1"/>
  <c r="D246" i="24"/>
  <c r="H40" i="24"/>
  <c r="E485" i="24"/>
  <c r="I485" i="24" s="1"/>
  <c r="F872" i="24"/>
  <c r="D727" i="24"/>
  <c r="D449" i="24"/>
  <c r="D445" i="24" s="1"/>
  <c r="G56" i="24"/>
  <c r="D21" i="24"/>
  <c r="D14" i="24" s="1"/>
  <c r="G872" i="24"/>
  <c r="C792" i="24"/>
  <c r="D1122" i="24"/>
  <c r="E825" i="24"/>
  <c r="I825" i="24" s="1"/>
  <c r="E396" i="24"/>
  <c r="I396" i="24" s="1"/>
  <c r="G1013" i="24"/>
  <c r="E843" i="24"/>
  <c r="I843" i="24" s="1"/>
  <c r="E892" i="24"/>
  <c r="I892" i="24" s="1"/>
  <c r="E845" i="24"/>
  <c r="I845" i="24" s="1"/>
  <c r="F537" i="24"/>
  <c r="F533" i="24" s="1"/>
  <c r="D789" i="24"/>
  <c r="D785" i="24" s="1"/>
  <c r="I182" i="24"/>
  <c r="C21" i="24"/>
  <c r="I308" i="24"/>
  <c r="E59" i="24"/>
  <c r="I59" i="24" s="1"/>
  <c r="F56" i="24"/>
  <c r="E186" i="24"/>
  <c r="I186" i="24" s="1"/>
  <c r="F727" i="24"/>
  <c r="C673" i="24"/>
  <c r="F332" i="24"/>
  <c r="E737" i="24"/>
  <c r="I737" i="24" s="1"/>
  <c r="D872" i="24"/>
  <c r="I628" i="24"/>
  <c r="G537" i="24"/>
  <c r="G533" i="24" s="1"/>
  <c r="D877" i="24"/>
  <c r="D873" i="24" s="1"/>
  <c r="H782" i="24"/>
  <c r="G727" i="24"/>
  <c r="C449" i="24"/>
  <c r="C445" i="24" s="1"/>
  <c r="E478" i="24"/>
  <c r="E477" i="24" s="1"/>
  <c r="I270" i="24"/>
  <c r="E450" i="24"/>
  <c r="D332" i="24"/>
  <c r="D441" i="24"/>
  <c r="E50" i="24"/>
  <c r="I50" i="24" s="1"/>
  <c r="I830" i="24"/>
  <c r="I901" i="24"/>
  <c r="H532" i="24"/>
  <c r="H441" i="24"/>
  <c r="I486" i="24"/>
  <c r="H251" i="24"/>
  <c r="H247" i="24" s="1"/>
  <c r="H537" i="24"/>
  <c r="H533" i="24" s="1"/>
  <c r="H332" i="24"/>
  <c r="F54" i="24"/>
  <c r="G1122" i="24"/>
  <c r="H42" i="24"/>
  <c r="C1122" i="24"/>
  <c r="F877" i="24"/>
  <c r="F873" i="24" s="1"/>
  <c r="G789" i="24"/>
  <c r="G785" i="24" s="1"/>
  <c r="F21" i="24"/>
  <c r="F14" i="24" s="1"/>
  <c r="F49" i="24"/>
  <c r="H75" i="24"/>
  <c r="H71" i="24" s="1"/>
  <c r="I275" i="24"/>
  <c r="I173" i="24"/>
  <c r="F386" i="24"/>
  <c r="D156" i="24"/>
  <c r="F78" i="24"/>
  <c r="E43" i="24"/>
  <c r="J43" i="24" s="1"/>
  <c r="J11" i="24" s="1"/>
  <c r="D42" i="24"/>
  <c r="D75" i="24"/>
  <c r="D71" i="24" s="1"/>
  <c r="E874" i="24"/>
  <c r="I875" i="24"/>
  <c r="G42" i="24"/>
  <c r="G40" i="24"/>
  <c r="I801" i="24"/>
  <c r="E797" i="24"/>
  <c r="I797" i="24" s="1"/>
  <c r="E799" i="24"/>
  <c r="I799" i="24" s="1"/>
  <c r="I221" i="24"/>
  <c r="E168" i="24"/>
  <c r="D54" i="24"/>
  <c r="D56" i="24"/>
  <c r="D40" i="24"/>
  <c r="G877" i="24"/>
  <c r="G873" i="24" s="1"/>
  <c r="I889" i="24"/>
  <c r="E885" i="24"/>
  <c r="I885" i="24" s="1"/>
  <c r="E887" i="24"/>
  <c r="I887" i="24" s="1"/>
  <c r="I982" i="24"/>
  <c r="I813" i="24"/>
  <c r="E812" i="24"/>
  <c r="I812" i="24" s="1"/>
  <c r="C727" i="24"/>
  <c r="C532" i="24"/>
  <c r="I473" i="24"/>
  <c r="E472" i="24"/>
  <c r="I472" i="24" s="1"/>
  <c r="C821" i="24"/>
  <c r="I733" i="24"/>
  <c r="E566" i="24"/>
  <c r="F449" i="24"/>
  <c r="F445" i="24" s="1"/>
  <c r="I447" i="24"/>
  <c r="E446" i="24"/>
  <c r="E985" i="24"/>
  <c r="I985" i="24" s="1"/>
  <c r="E804" i="24"/>
  <c r="I804" i="24" s="1"/>
  <c r="E545" i="24"/>
  <c r="I545" i="24" s="1"/>
  <c r="G449" i="24"/>
  <c r="G445" i="24" s="1"/>
  <c r="E337" i="24"/>
  <c r="C334" i="24"/>
  <c r="C333" i="24" s="1"/>
  <c r="C386" i="24" s="1"/>
  <c r="F163" i="24"/>
  <c r="F159" i="24" s="1"/>
  <c r="E51" i="24"/>
  <c r="C49" i="24"/>
  <c r="C47" i="24"/>
  <c r="G244" i="24"/>
  <c r="G158" i="24"/>
  <c r="I461" i="24"/>
  <c r="E459" i="24"/>
  <c r="I459" i="24" s="1"/>
  <c r="E457" i="24"/>
  <c r="I457" i="24" s="1"/>
  <c r="G246" i="24"/>
  <c r="G332" i="24"/>
  <c r="C170" i="24"/>
  <c r="C219" i="24"/>
  <c r="C217" i="24"/>
  <c r="C216" i="24" s="1"/>
  <c r="C212" i="24" s="1"/>
  <c r="C244" i="24" s="1"/>
  <c r="E223" i="24"/>
  <c r="E219" i="24" s="1"/>
  <c r="I219" i="24" s="1"/>
  <c r="C20" i="24"/>
  <c r="E20" i="24" s="1"/>
  <c r="I20" i="24" s="1"/>
  <c r="G49" i="24"/>
  <c r="G47" i="24"/>
  <c r="F42" i="24"/>
  <c r="F40" i="24"/>
  <c r="E268" i="24"/>
  <c r="I268" i="24" s="1"/>
  <c r="E682" i="24"/>
  <c r="E452" i="24"/>
  <c r="I452" i="24" s="1"/>
  <c r="E199" i="24"/>
  <c r="I199" i="24" s="1"/>
  <c r="I200" i="24"/>
  <c r="E135" i="24"/>
  <c r="E129" i="24" s="1"/>
  <c r="C82" i="24"/>
  <c r="I556" i="24"/>
  <c r="E554" i="24"/>
  <c r="I554" i="24" s="1"/>
  <c r="E552" i="24"/>
  <c r="I552" i="24" s="1"/>
  <c r="D163" i="24"/>
  <c r="D159" i="24" s="1"/>
  <c r="H56" i="24"/>
  <c r="H54" i="24"/>
  <c r="I882" i="24"/>
  <c r="E880" i="24"/>
  <c r="I880" i="24" s="1"/>
  <c r="E878" i="24"/>
  <c r="F870" i="24"/>
  <c r="F784" i="24"/>
  <c r="I468" i="24"/>
  <c r="E464" i="24"/>
  <c r="I464" i="24" s="1"/>
  <c r="E466" i="24"/>
  <c r="I466" i="24" s="1"/>
  <c r="H163" i="24"/>
  <c r="H159" i="24" s="1"/>
  <c r="I87" i="24"/>
  <c r="E85" i="24"/>
  <c r="I85" i="24" s="1"/>
  <c r="E83" i="24"/>
  <c r="I83" i="24" s="1"/>
  <c r="G532" i="24"/>
  <c r="E92" i="24"/>
  <c r="I92" i="24" s="1"/>
  <c r="E90" i="24"/>
  <c r="I90" i="24" s="1"/>
  <c r="I94" i="24"/>
  <c r="I414" i="24"/>
  <c r="E413" i="24"/>
  <c r="I787" i="24"/>
  <c r="E786" i="24"/>
  <c r="I755" i="24"/>
  <c r="E754" i="24"/>
  <c r="E80" i="24"/>
  <c r="I1047" i="24"/>
  <c r="E1039" i="24"/>
  <c r="I1039" i="24" s="1"/>
  <c r="E930" i="24"/>
  <c r="I930" i="24" s="1"/>
  <c r="I931" i="24"/>
  <c r="E913" i="24"/>
  <c r="I913" i="24" s="1"/>
  <c r="I914" i="24"/>
  <c r="H877" i="24"/>
  <c r="H873" i="24" s="1"/>
  <c r="E906" i="24"/>
  <c r="C872" i="24"/>
  <c r="C877" i="24"/>
  <c r="C873" i="24" s="1"/>
  <c r="F621" i="24"/>
  <c r="F620" i="24" s="1"/>
  <c r="I510" i="24"/>
  <c r="E502" i="24"/>
  <c r="E1077" i="24"/>
  <c r="I1078" i="24"/>
  <c r="H789" i="24"/>
  <c r="H785" i="24" s="1"/>
  <c r="C782" i="24"/>
  <c r="E311" i="24"/>
  <c r="C307" i="24"/>
  <c r="C305" i="24"/>
  <c r="C304" i="24" s="1"/>
  <c r="C300" i="24" s="1"/>
  <c r="C258" i="24"/>
  <c r="I927" i="24"/>
  <c r="E926" i="24"/>
  <c r="I926" i="24" s="1"/>
  <c r="E806" i="24"/>
  <c r="I806" i="24" s="1"/>
  <c r="E547" i="24"/>
  <c r="I547" i="24" s="1"/>
  <c r="C283" i="24"/>
  <c r="D251" i="24"/>
  <c r="D247" i="24" s="1"/>
  <c r="F104" i="24"/>
  <c r="F103" i="24" s="1"/>
  <c r="H47" i="24"/>
  <c r="H49" i="24"/>
  <c r="E58" i="24"/>
  <c r="C56" i="24"/>
  <c r="C54" i="24"/>
  <c r="E60" i="24"/>
  <c r="I60" i="24" s="1"/>
  <c r="E45" i="24"/>
  <c r="I45" i="24" s="1"/>
  <c r="I555" i="24"/>
  <c r="E57" i="24"/>
  <c r="I57" i="24" s="1"/>
  <c r="I591" i="24"/>
  <c r="E590" i="24"/>
  <c r="E287" i="24"/>
  <c r="I287" i="24" s="1"/>
  <c r="C158" i="24"/>
  <c r="C62" i="24"/>
  <c r="E63" i="24"/>
  <c r="E72" i="24"/>
  <c r="F47" i="24"/>
  <c r="I839" i="24"/>
  <c r="I700" i="24"/>
  <c r="E699" i="24"/>
  <c r="E968" i="24"/>
  <c r="I969" i="24"/>
  <c r="E1022" i="24"/>
  <c r="I1036" i="24"/>
  <c r="E1094" i="24"/>
  <c r="I392" i="24"/>
  <c r="I346" i="24"/>
  <c r="E341" i="24"/>
  <c r="I341" i="24" s="1"/>
  <c r="E540" i="24"/>
  <c r="I540" i="24" s="1"/>
  <c r="E538" i="24"/>
  <c r="I542" i="24"/>
  <c r="E44" i="24"/>
  <c r="I195" i="24"/>
  <c r="I116" i="24"/>
  <c r="E111" i="24"/>
  <c r="I111" i="24" s="1"/>
  <c r="C104" i="24"/>
  <c r="C103" i="24" s="1"/>
  <c r="E107" i="24"/>
  <c r="E98" i="24"/>
  <c r="I98" i="24" s="1"/>
  <c r="I99" i="24"/>
  <c r="E37" i="24"/>
  <c r="C36" i="24"/>
  <c r="I171" i="24"/>
  <c r="D47" i="24"/>
  <c r="D49" i="24"/>
  <c r="G784" i="23"/>
  <c r="G870" i="23"/>
  <c r="G75" i="23"/>
  <c r="G71" i="23" s="1"/>
  <c r="C727" i="23"/>
  <c r="E894" i="23"/>
  <c r="I249" i="23"/>
  <c r="G244" i="23"/>
  <c r="H75" i="23"/>
  <c r="H71" i="23" s="1"/>
  <c r="I52" i="23"/>
  <c r="E892" i="23"/>
  <c r="G21" i="23"/>
  <c r="G14" i="23" s="1"/>
  <c r="G332" i="23"/>
  <c r="F872" i="23"/>
  <c r="G872" i="23"/>
  <c r="F386" i="23"/>
  <c r="G1122" i="23"/>
  <c r="I825" i="23"/>
  <c r="F251" i="23"/>
  <c r="F247" i="23" s="1"/>
  <c r="I361" i="23"/>
  <c r="H782" i="23"/>
  <c r="H449" i="23"/>
  <c r="H445" i="23" s="1"/>
  <c r="E200" i="23"/>
  <c r="E65" i="23"/>
  <c r="I65" i="23" s="1"/>
  <c r="C75" i="23"/>
  <c r="C71" i="23" s="1"/>
  <c r="I60" i="23"/>
  <c r="F49" i="23"/>
  <c r="H789" i="23"/>
  <c r="H785" i="23" s="1"/>
  <c r="E160" i="23"/>
  <c r="I160" i="23" s="1"/>
  <c r="H870" i="23"/>
  <c r="E341" i="23"/>
  <c r="D158" i="23"/>
  <c r="D244" i="23"/>
  <c r="D449" i="23"/>
  <c r="D877" i="23"/>
  <c r="D873" i="23" s="1"/>
  <c r="E566" i="23"/>
  <c r="I566" i="23" s="1"/>
  <c r="E464" i="23"/>
  <c r="I464" i="23" s="1"/>
  <c r="H21" i="23"/>
  <c r="H14" i="23" s="1"/>
  <c r="G163" i="23"/>
  <c r="G159" i="23" s="1"/>
  <c r="H673" i="23"/>
  <c r="E1094" i="23"/>
  <c r="E1090" i="23" s="1"/>
  <c r="I1090" i="23" s="1"/>
  <c r="E478" i="23"/>
  <c r="E477" i="23" s="1"/>
  <c r="F47" i="23"/>
  <c r="I83" i="23"/>
  <c r="H784" i="23"/>
  <c r="H1067" i="23"/>
  <c r="E43" i="23"/>
  <c r="J43" i="23" s="1"/>
  <c r="J11" i="23" s="1"/>
  <c r="G449" i="23"/>
  <c r="G445" i="23" s="1"/>
  <c r="D54" i="23"/>
  <c r="E466" i="23"/>
  <c r="I466" i="23" s="1"/>
  <c r="C1122" i="23"/>
  <c r="G789" i="23"/>
  <c r="G785" i="23" s="1"/>
  <c r="E63" i="23"/>
  <c r="I63" i="23" s="1"/>
  <c r="F789" i="23"/>
  <c r="F785" i="23" s="1"/>
  <c r="D1067" i="23"/>
  <c r="C784" i="23"/>
  <c r="C870" i="23"/>
  <c r="H158" i="23"/>
  <c r="H244" i="23"/>
  <c r="H56" i="23"/>
  <c r="H163" i="23"/>
  <c r="H159" i="23" s="1"/>
  <c r="G673" i="23"/>
  <c r="D21" i="23"/>
  <c r="D14" i="23" s="1"/>
  <c r="F104" i="23"/>
  <c r="F103" i="23" s="1"/>
  <c r="D727" i="23"/>
  <c r="G782" i="23"/>
  <c r="D386" i="23"/>
  <c r="I897" i="23"/>
  <c r="F449" i="23"/>
  <c r="F445" i="23" s="1"/>
  <c r="F784" i="23"/>
  <c r="G251" i="23"/>
  <c r="G247" i="23" s="1"/>
  <c r="E1077" i="23"/>
  <c r="I1077" i="23" s="1"/>
  <c r="C673" i="23"/>
  <c r="C46" i="23"/>
  <c r="E46" i="23" s="1"/>
  <c r="E560" i="23"/>
  <c r="I560" i="23" s="1"/>
  <c r="E885" i="23"/>
  <c r="I885" i="23" s="1"/>
  <c r="I473" i="23"/>
  <c r="E472" i="23"/>
  <c r="I472" i="23" s="1"/>
  <c r="G877" i="23"/>
  <c r="G873" i="23" s="1"/>
  <c r="I889" i="23"/>
  <c r="F1067" i="23"/>
  <c r="C782" i="23"/>
  <c r="C449" i="23"/>
  <c r="C445" i="23" s="1"/>
  <c r="C789" i="23"/>
  <c r="C785" i="23" s="1"/>
  <c r="D445" i="23"/>
  <c r="C441" i="23"/>
  <c r="I341" i="23"/>
  <c r="E906" i="23"/>
  <c r="E905" i="23" s="1"/>
  <c r="F1122" i="23"/>
  <c r="E45" i="23"/>
  <c r="I45" i="23" s="1"/>
  <c r="C1013" i="23"/>
  <c r="C872" i="23"/>
  <c r="F727" i="23"/>
  <c r="F532" i="23"/>
  <c r="D1122" i="23"/>
  <c r="D872" i="23"/>
  <c r="I486" i="23"/>
  <c r="E485" i="23"/>
  <c r="I485" i="23" s="1"/>
  <c r="I542" i="23"/>
  <c r="E540" i="23"/>
  <c r="I540" i="23" s="1"/>
  <c r="E538" i="23"/>
  <c r="I892" i="23"/>
  <c r="E880" i="23"/>
  <c r="I880" i="23" s="1"/>
  <c r="E878" i="23"/>
  <c r="I882" i="23"/>
  <c r="I751" i="23"/>
  <c r="E50" i="23"/>
  <c r="I50" i="23" s="1"/>
  <c r="I901" i="23"/>
  <c r="E900" i="23"/>
  <c r="I900" i="23" s="1"/>
  <c r="E565" i="23"/>
  <c r="E446" i="23"/>
  <c r="I447" i="23"/>
  <c r="I401" i="23"/>
  <c r="E396" i="23"/>
  <c r="H332" i="23"/>
  <c r="H246" i="23"/>
  <c r="I263" i="23"/>
  <c r="E259" i="23"/>
  <c r="I259" i="23" s="1"/>
  <c r="E261" i="23"/>
  <c r="I261" i="23" s="1"/>
  <c r="E92" i="23"/>
  <c r="I92" i="23" s="1"/>
  <c r="E90" i="23"/>
  <c r="I90" i="23" s="1"/>
  <c r="I94" i="23"/>
  <c r="H47" i="23"/>
  <c r="H49" i="23"/>
  <c r="G49" i="23"/>
  <c r="G47" i="23"/>
  <c r="E985" i="23"/>
  <c r="I985" i="23" s="1"/>
  <c r="I478" i="23"/>
  <c r="E268" i="23"/>
  <c r="I268" i="23" s="1"/>
  <c r="E266" i="23"/>
  <c r="I266" i="23" s="1"/>
  <c r="I270" i="23"/>
  <c r="I80" i="23"/>
  <c r="F56" i="23"/>
  <c r="F54" i="23"/>
  <c r="H40" i="23"/>
  <c r="I931" i="23"/>
  <c r="E930" i="23"/>
  <c r="E818" i="23"/>
  <c r="I802" i="23"/>
  <c r="E799" i="23"/>
  <c r="I799" i="23" s="1"/>
  <c r="C70" i="23"/>
  <c r="C156" i="23"/>
  <c r="E790" i="23"/>
  <c r="C251" i="23"/>
  <c r="C247" i="23" s="1"/>
  <c r="E913" i="23"/>
  <c r="I913" i="23" s="1"/>
  <c r="I914" i="23"/>
  <c r="I894" i="23"/>
  <c r="D870" i="23"/>
  <c r="D784" i="23"/>
  <c r="I305" i="23"/>
  <c r="E304" i="23"/>
  <c r="E111" i="23"/>
  <c r="I111" i="23" s="1"/>
  <c r="I112" i="23"/>
  <c r="C78" i="23"/>
  <c r="D782" i="23"/>
  <c r="I182" i="23"/>
  <c r="E180" i="23"/>
  <c r="I180" i="23" s="1"/>
  <c r="E178" i="23"/>
  <c r="I178" i="23" s="1"/>
  <c r="G56" i="23"/>
  <c r="G54" i="23"/>
  <c r="D40" i="23"/>
  <c r="D42" i="23"/>
  <c r="I27" i="23"/>
  <c r="E26" i="23"/>
  <c r="I26" i="23" s="1"/>
  <c r="I982" i="23"/>
  <c r="I646" i="23"/>
  <c r="E645" i="23"/>
  <c r="E459" i="23"/>
  <c r="I459" i="23" s="1"/>
  <c r="E457" i="23"/>
  <c r="I457" i="23" s="1"/>
  <c r="I461" i="23"/>
  <c r="F244" i="23"/>
  <c r="F158" i="23"/>
  <c r="D75" i="23"/>
  <c r="D71" i="23" s="1"/>
  <c r="I1036" i="23"/>
  <c r="I887" i="23"/>
  <c r="E554" i="23"/>
  <c r="I554" i="23" s="1"/>
  <c r="E552" i="23"/>
  <c r="I552" i="23" s="1"/>
  <c r="I556" i="23"/>
  <c r="I223" i="23"/>
  <c r="E217" i="23"/>
  <c r="E170" i="23"/>
  <c r="E219" i="23"/>
  <c r="I219" i="23" s="1"/>
  <c r="I59" i="23"/>
  <c r="E968" i="23"/>
  <c r="I968" i="23" s="1"/>
  <c r="I969" i="23"/>
  <c r="I755" i="23"/>
  <c r="E754" i="23"/>
  <c r="I754" i="23" s="1"/>
  <c r="I738" i="23"/>
  <c r="E737" i="23"/>
  <c r="I737" i="23" s="1"/>
  <c r="H358" i="23"/>
  <c r="H354" i="23" s="1"/>
  <c r="H386" i="23" s="1"/>
  <c r="I359" i="23"/>
  <c r="I808" i="23"/>
  <c r="E806" i="23"/>
  <c r="I806" i="23" s="1"/>
  <c r="E804" i="23"/>
  <c r="I804" i="23" s="1"/>
  <c r="E792" i="23"/>
  <c r="I792" i="23" s="1"/>
  <c r="E682" i="23"/>
  <c r="C532" i="23"/>
  <c r="C618" i="23"/>
  <c r="C537" i="23"/>
  <c r="C533" i="23" s="1"/>
  <c r="F877" i="23"/>
  <c r="F873" i="23" s="1"/>
  <c r="I733" i="23"/>
  <c r="E590" i="23"/>
  <c r="I591" i="23"/>
  <c r="I454" i="23"/>
  <c r="E452" i="23"/>
  <c r="I452" i="23" s="1"/>
  <c r="E450" i="23"/>
  <c r="D332" i="23"/>
  <c r="D246" i="23"/>
  <c r="D251" i="23"/>
  <c r="D247" i="23" s="1"/>
  <c r="I200" i="23"/>
  <c r="E199" i="23"/>
  <c r="I135" i="23"/>
  <c r="E82" i="23"/>
  <c r="I82" i="23" s="1"/>
  <c r="G70" i="23"/>
  <c r="G156" i="23"/>
  <c r="C36" i="23"/>
  <c r="E37" i="23"/>
  <c r="E58" i="23"/>
  <c r="C56" i="23"/>
  <c r="C54" i="23"/>
  <c r="H877" i="23"/>
  <c r="H873" i="23" s="1"/>
  <c r="D789" i="23"/>
  <c r="D785" i="23" s="1"/>
  <c r="E502" i="23"/>
  <c r="I503" i="23"/>
  <c r="F21" i="23"/>
  <c r="F14" i="23" s="1"/>
  <c r="I906" i="23"/>
  <c r="E358" i="23"/>
  <c r="E287" i="23"/>
  <c r="I287" i="23" s="1"/>
  <c r="E72" i="23"/>
  <c r="I73" i="23"/>
  <c r="E53" i="23"/>
  <c r="I53" i="23" s="1"/>
  <c r="E22" i="23"/>
  <c r="I23" i="23"/>
  <c r="E699" i="23"/>
  <c r="I555" i="23"/>
  <c r="E57" i="23"/>
  <c r="I57" i="23" s="1"/>
  <c r="I283" i="23"/>
  <c r="F75" i="23"/>
  <c r="F71" i="23" s="1"/>
  <c r="I107" i="23"/>
  <c r="E104" i="23"/>
  <c r="E30" i="23"/>
  <c r="I30" i="23" s="1"/>
  <c r="E1022" i="23"/>
  <c r="I1023" i="23"/>
  <c r="E797" i="23"/>
  <c r="I797" i="23" s="1"/>
  <c r="D532" i="23"/>
  <c r="I256" i="23"/>
  <c r="E254" i="23"/>
  <c r="I254" i="23" s="1"/>
  <c r="E252" i="23"/>
  <c r="D537" i="23"/>
  <c r="D533" i="23" s="1"/>
  <c r="I421" i="23"/>
  <c r="E413" i="23"/>
  <c r="H441" i="23"/>
  <c r="C334" i="23"/>
  <c r="C333" i="23" s="1"/>
  <c r="C386" i="23" s="1"/>
  <c r="E337" i="23"/>
  <c r="I187" i="23"/>
  <c r="E186" i="23"/>
  <c r="I186" i="23" s="1"/>
  <c r="C164" i="23"/>
  <c r="C163" i="23" s="1"/>
  <c r="C159" i="23" s="1"/>
  <c r="E129" i="23"/>
  <c r="E44" i="23"/>
  <c r="C47" i="23"/>
  <c r="E51" i="23"/>
  <c r="C49" i="23"/>
  <c r="I843" i="23"/>
  <c r="E842" i="23"/>
  <c r="I549" i="23"/>
  <c r="E545" i="23"/>
  <c r="I545" i="23" s="1"/>
  <c r="E547" i="23"/>
  <c r="I547" i="23" s="1"/>
  <c r="F332" i="23"/>
  <c r="F246" i="23"/>
  <c r="E131" i="23"/>
  <c r="I131" i="23" s="1"/>
  <c r="D47" i="23"/>
  <c r="D49" i="23"/>
  <c r="G42" i="23"/>
  <c r="G40" i="23"/>
  <c r="I15" i="23"/>
  <c r="E628" i="23"/>
  <c r="I629" i="23"/>
  <c r="F46" i="23"/>
  <c r="F78" i="23"/>
  <c r="H532" i="23"/>
  <c r="C332" i="23"/>
  <c r="I175" i="23"/>
  <c r="E171" i="23"/>
  <c r="I171" i="23" s="1"/>
  <c r="E173" i="23"/>
  <c r="I173" i="23" s="1"/>
  <c r="E1039" i="23"/>
  <c r="I1039" i="23" s="1"/>
  <c r="I85" i="23"/>
  <c r="C17" i="23"/>
  <c r="D39" i="25" l="1"/>
  <c r="D35" i="25" s="1"/>
  <c r="D67" i="25" s="1"/>
  <c r="H39" i="25"/>
  <c r="H35" i="25" s="1"/>
  <c r="H67" i="25" s="1"/>
  <c r="E1015" i="25"/>
  <c r="E1014" i="25" s="1"/>
  <c r="E586" i="25"/>
  <c r="I586" i="25" s="1"/>
  <c r="E926" i="25"/>
  <c r="I926" i="25" s="1"/>
  <c r="E305" i="25"/>
  <c r="E56" i="25"/>
  <c r="I56" i="25" s="1"/>
  <c r="E104" i="25"/>
  <c r="E103" i="25" s="1"/>
  <c r="E695" i="25"/>
  <c r="I695" i="25" s="1"/>
  <c r="I754" i="25"/>
  <c r="E750" i="25"/>
  <c r="I750" i="25" s="1"/>
  <c r="F42" i="25"/>
  <c r="F40" i="25"/>
  <c r="F39" i="25" s="1"/>
  <c r="F35" i="25" s="1"/>
  <c r="F67" i="25" s="1"/>
  <c r="I37" i="25"/>
  <c r="E36" i="25"/>
  <c r="I63" i="25"/>
  <c r="E62" i="25"/>
  <c r="I62" i="25" s="1"/>
  <c r="E258" i="25"/>
  <c r="E252" i="25" s="1"/>
  <c r="E251" i="25" s="1"/>
  <c r="E247" i="25" s="1"/>
  <c r="E46" i="25"/>
  <c r="I46" i="25" s="1"/>
  <c r="E621" i="25"/>
  <c r="E75" i="25"/>
  <c r="E71" i="25" s="1"/>
  <c r="E43" i="25"/>
  <c r="E49" i="25"/>
  <c r="I49" i="25" s="1"/>
  <c r="I51" i="25"/>
  <c r="E47" i="25"/>
  <c r="I47" i="25" s="1"/>
  <c r="I905" i="25"/>
  <c r="E958" i="25"/>
  <c r="I958" i="25" s="1"/>
  <c r="E358" i="25"/>
  <c r="E44" i="25"/>
  <c r="E537" i="25"/>
  <c r="I537" i="25" s="1"/>
  <c r="I450" i="25"/>
  <c r="E449" i="25"/>
  <c r="I843" i="25"/>
  <c r="E842" i="25"/>
  <c r="E334" i="25"/>
  <c r="I413" i="25"/>
  <c r="E409" i="25"/>
  <c r="I409" i="25" s="1"/>
  <c r="E200" i="25"/>
  <c r="E730" i="25"/>
  <c r="E565" i="25"/>
  <c r="I566" i="25"/>
  <c r="I15" i="25"/>
  <c r="E477" i="25"/>
  <c r="I478" i="25"/>
  <c r="E17" i="25"/>
  <c r="I17" i="25" s="1"/>
  <c r="E675" i="25"/>
  <c r="I534" i="25"/>
  <c r="E533" i="25"/>
  <c r="I533" i="25" s="1"/>
  <c r="E792" i="25"/>
  <c r="E790" i="25"/>
  <c r="E789" i="25" s="1"/>
  <c r="I645" i="25"/>
  <c r="E641" i="25"/>
  <c r="I641" i="25" s="1"/>
  <c r="E170" i="25"/>
  <c r="I223" i="25"/>
  <c r="E219" i="25"/>
  <c r="I219" i="25" s="1"/>
  <c r="E217" i="25"/>
  <c r="I502" i="25"/>
  <c r="E498" i="25"/>
  <c r="I498" i="25" s="1"/>
  <c r="E877" i="25"/>
  <c r="I878" i="25"/>
  <c r="I1077" i="25"/>
  <c r="E1070" i="25"/>
  <c r="E1090" i="25"/>
  <c r="I1090" i="25" s="1"/>
  <c r="E304" i="25"/>
  <c r="I305" i="25"/>
  <c r="G39" i="25"/>
  <c r="G35" i="25" s="1"/>
  <c r="G67" i="25" s="1"/>
  <c r="I388" i="25"/>
  <c r="I821" i="25"/>
  <c r="E818" i="25"/>
  <c r="I1039" i="25"/>
  <c r="E1035" i="25"/>
  <c r="I1035" i="25" s="1"/>
  <c r="I23" i="25"/>
  <c r="E22" i="25"/>
  <c r="I287" i="25"/>
  <c r="E280" i="25"/>
  <c r="I786" i="25"/>
  <c r="E785" i="25"/>
  <c r="I54" i="25"/>
  <c r="I968" i="25"/>
  <c r="E961" i="25"/>
  <c r="I359" i="24"/>
  <c r="E792" i="24"/>
  <c r="E641" i="24"/>
  <c r="I641" i="24" s="1"/>
  <c r="E22" i="24"/>
  <c r="I25" i="24"/>
  <c r="E192" i="24"/>
  <c r="E191" i="24" s="1"/>
  <c r="I621" i="24"/>
  <c r="E389" i="24"/>
  <c r="E388" i="24" s="1"/>
  <c r="E842" i="24"/>
  <c r="E131" i="24"/>
  <c r="E730" i="24"/>
  <c r="I730" i="24" s="1"/>
  <c r="H39" i="24"/>
  <c r="H35" i="24" s="1"/>
  <c r="H67" i="24" s="1"/>
  <c r="I43" i="24"/>
  <c r="F39" i="24"/>
  <c r="F35" i="24" s="1"/>
  <c r="F67" i="24" s="1"/>
  <c r="E981" i="24"/>
  <c r="I981" i="24" s="1"/>
  <c r="E449" i="24"/>
  <c r="I449" i="24" s="1"/>
  <c r="I478" i="24"/>
  <c r="C17" i="24"/>
  <c r="C14" i="24" s="1"/>
  <c r="I450" i="24"/>
  <c r="C70" i="24"/>
  <c r="C156" i="24"/>
  <c r="E305" i="24"/>
  <c r="I311" i="24"/>
  <c r="E307" i="24"/>
  <c r="I307" i="24" s="1"/>
  <c r="I786" i="24"/>
  <c r="E1090" i="24"/>
  <c r="I1090" i="24" s="1"/>
  <c r="I1094" i="24"/>
  <c r="E673" i="24"/>
  <c r="I620" i="24"/>
  <c r="I63" i="24"/>
  <c r="E62" i="24"/>
  <c r="I62" i="24" s="1"/>
  <c r="F70" i="24"/>
  <c r="F156" i="24"/>
  <c r="E258" i="24"/>
  <c r="C254" i="24"/>
  <c r="C252" i="24"/>
  <c r="C251" i="24" s="1"/>
  <c r="C247" i="24" s="1"/>
  <c r="I502" i="24"/>
  <c r="E498" i="24"/>
  <c r="I498" i="24" s="1"/>
  <c r="E789" i="24"/>
  <c r="E785" i="24" s="1"/>
  <c r="E905" i="24"/>
  <c r="I906" i="24"/>
  <c r="E82" i="24"/>
  <c r="I682" i="24"/>
  <c r="E675" i="24"/>
  <c r="I223" i="24"/>
  <c r="E170" i="24"/>
  <c r="E164" i="24" s="1"/>
  <c r="C818" i="24"/>
  <c r="C817" i="24" s="1"/>
  <c r="E821" i="24"/>
  <c r="I358" i="24"/>
  <c r="E354" i="24"/>
  <c r="I354" i="24" s="1"/>
  <c r="I1022" i="24"/>
  <c r="E1015" i="24"/>
  <c r="I1077" i="24"/>
  <c r="E1070" i="24"/>
  <c r="C166" i="24"/>
  <c r="C164" i="24"/>
  <c r="C163" i="24" s="1"/>
  <c r="C159" i="24" s="1"/>
  <c r="I44" i="24"/>
  <c r="I538" i="24"/>
  <c r="E537" i="24"/>
  <c r="E1035" i="24"/>
  <c r="I1035" i="24" s="1"/>
  <c r="I968" i="24"/>
  <c r="E961" i="24"/>
  <c r="I590" i="24"/>
  <c r="E586" i="24"/>
  <c r="I586" i="24" s="1"/>
  <c r="I58" i="24"/>
  <c r="E56" i="24"/>
  <c r="I56" i="24" s="1"/>
  <c r="E54" i="24"/>
  <c r="I54" i="24" s="1"/>
  <c r="I754" i="24"/>
  <c r="E750" i="24"/>
  <c r="I750" i="24" s="1"/>
  <c r="I413" i="24"/>
  <c r="E409" i="24"/>
  <c r="I409" i="24" s="1"/>
  <c r="E877" i="24"/>
  <c r="I877" i="24" s="1"/>
  <c r="I878" i="24"/>
  <c r="E334" i="24"/>
  <c r="I566" i="24"/>
  <c r="E565" i="24"/>
  <c r="I874" i="24"/>
  <c r="C280" i="24"/>
  <c r="C279" i="24" s="1"/>
  <c r="E283" i="24"/>
  <c r="E128" i="24"/>
  <c r="C46" i="24"/>
  <c r="C76" i="24"/>
  <c r="C75" i="24" s="1"/>
  <c r="C71" i="24" s="1"/>
  <c r="C78" i="24"/>
  <c r="E36" i="24"/>
  <c r="I37" i="24"/>
  <c r="E104" i="24"/>
  <c r="I477" i="24"/>
  <c r="E444" i="24"/>
  <c r="I444" i="24" s="1"/>
  <c r="I699" i="24"/>
  <c r="E695" i="24"/>
  <c r="I695" i="24" s="1"/>
  <c r="F673" i="24"/>
  <c r="F532" i="24"/>
  <c r="E49" i="24"/>
  <c r="I49" i="24" s="1"/>
  <c r="E47" i="24"/>
  <c r="I47" i="24" s="1"/>
  <c r="I51" i="24"/>
  <c r="I446" i="24"/>
  <c r="D39" i="24"/>
  <c r="D35" i="24" s="1"/>
  <c r="D67" i="24" s="1"/>
  <c r="E217" i="24"/>
  <c r="G39" i="24"/>
  <c r="G35" i="24" s="1"/>
  <c r="G67" i="24" s="1"/>
  <c r="C246" i="23"/>
  <c r="E981" i="23"/>
  <c r="I981" i="23" s="1"/>
  <c r="I43" i="23"/>
  <c r="C42" i="23"/>
  <c r="I46" i="23"/>
  <c r="I1094" i="23"/>
  <c r="E62" i="23"/>
  <c r="I62" i="23" s="1"/>
  <c r="E1070" i="23"/>
  <c r="I1070" i="23" s="1"/>
  <c r="D39" i="23"/>
  <c r="D35" i="23" s="1"/>
  <c r="D67" i="23" s="1"/>
  <c r="F40" i="23"/>
  <c r="F39" i="23" s="1"/>
  <c r="F35" i="23" s="1"/>
  <c r="F67" i="23" s="1"/>
  <c r="C40" i="23"/>
  <c r="C39" i="23" s="1"/>
  <c r="C35" i="23" s="1"/>
  <c r="E730" i="23"/>
  <c r="E729" i="23" s="1"/>
  <c r="E1035" i="23"/>
  <c r="I1035" i="23" s="1"/>
  <c r="F156" i="23"/>
  <c r="F70" i="23"/>
  <c r="I51" i="23"/>
  <c r="E47" i="23"/>
  <c r="I47" i="23" s="1"/>
  <c r="E49" i="23"/>
  <c r="I49" i="23" s="1"/>
  <c r="E42" i="23"/>
  <c r="I44" i="23"/>
  <c r="E40" i="23"/>
  <c r="I252" i="23"/>
  <c r="E251" i="23"/>
  <c r="I72" i="23"/>
  <c r="I502" i="23"/>
  <c r="E498" i="23"/>
  <c r="I498" i="23" s="1"/>
  <c r="I199" i="23"/>
  <c r="E192" i="23"/>
  <c r="I682" i="23"/>
  <c r="E675" i="23"/>
  <c r="I217" i="23"/>
  <c r="E216" i="23"/>
  <c r="I818" i="23"/>
  <c r="E817" i="23"/>
  <c r="I477" i="23"/>
  <c r="E444" i="23"/>
  <c r="I444" i="23" s="1"/>
  <c r="I396" i="23"/>
  <c r="E389" i="23"/>
  <c r="I565" i="23"/>
  <c r="E961" i="23"/>
  <c r="I842" i="23"/>
  <c r="E838" i="23"/>
  <c r="I838" i="23" s="1"/>
  <c r="I413" i="23"/>
  <c r="E409" i="23"/>
  <c r="I409" i="23" s="1"/>
  <c r="I104" i="23"/>
  <c r="E103" i="23"/>
  <c r="E21" i="23"/>
  <c r="I21" i="23" s="1"/>
  <c r="I22" i="23"/>
  <c r="I58" i="23"/>
  <c r="E56" i="23"/>
  <c r="I56" i="23" s="1"/>
  <c r="E54" i="23"/>
  <c r="I54" i="23" s="1"/>
  <c r="I450" i="23"/>
  <c r="E449" i="23"/>
  <c r="I449" i="23" s="1"/>
  <c r="I590" i="23"/>
  <c r="E586" i="23"/>
  <c r="I586" i="23" s="1"/>
  <c r="E926" i="23"/>
  <c r="I926" i="23" s="1"/>
  <c r="I930" i="23"/>
  <c r="E877" i="23"/>
  <c r="I878" i="23"/>
  <c r="I538" i="23"/>
  <c r="E537" i="23"/>
  <c r="F42" i="23"/>
  <c r="I129" i="23"/>
  <c r="E128" i="23"/>
  <c r="I337" i="23"/>
  <c r="E334" i="23"/>
  <c r="I358" i="23"/>
  <c r="E354" i="23"/>
  <c r="I354" i="23" s="1"/>
  <c r="I37" i="23"/>
  <c r="E36" i="23"/>
  <c r="I730" i="23"/>
  <c r="I645" i="23"/>
  <c r="E641" i="23"/>
  <c r="I641" i="23" s="1"/>
  <c r="E78" i="23"/>
  <c r="I78" i="23" s="1"/>
  <c r="E750" i="23"/>
  <c r="I750" i="23" s="1"/>
  <c r="E17" i="23"/>
  <c r="C14" i="23"/>
  <c r="I628" i="23"/>
  <c r="E621" i="23"/>
  <c r="G39" i="23"/>
  <c r="G35" i="23" s="1"/>
  <c r="G67" i="23" s="1"/>
  <c r="E1069" i="23"/>
  <c r="I1022" i="23"/>
  <c r="E1015" i="23"/>
  <c r="E280" i="23"/>
  <c r="E695" i="23"/>
  <c r="I695" i="23" s="1"/>
  <c r="I699" i="23"/>
  <c r="I905" i="23"/>
  <c r="I170" i="23"/>
  <c r="E164" i="23"/>
  <c r="E166" i="23"/>
  <c r="I166" i="23" s="1"/>
  <c r="I304" i="23"/>
  <c r="E300" i="23"/>
  <c r="I300" i="23" s="1"/>
  <c r="I790" i="23"/>
  <c r="E789" i="23"/>
  <c r="H39" i="23"/>
  <c r="H35" i="23" s="1"/>
  <c r="H67" i="23" s="1"/>
  <c r="E76" i="23"/>
  <c r="I446" i="23"/>
  <c r="I1015" i="25" l="1"/>
  <c r="E441" i="25"/>
  <c r="I441" i="25" s="1"/>
  <c r="E254" i="25"/>
  <c r="E166" i="25"/>
  <c r="I166" i="25" s="1"/>
  <c r="E164" i="25"/>
  <c r="E163" i="25" s="1"/>
  <c r="E159" i="25" s="1"/>
  <c r="I159" i="25" s="1"/>
  <c r="I730" i="25"/>
  <c r="E729" i="25"/>
  <c r="I961" i="25"/>
  <c r="E960" i="25"/>
  <c r="E300" i="25"/>
  <c r="I300" i="25" s="1"/>
  <c r="I304" i="25"/>
  <c r="E216" i="25"/>
  <c r="I217" i="25"/>
  <c r="E199" i="25"/>
  <c r="I200" i="25"/>
  <c r="I842" i="25"/>
  <c r="E838" i="25"/>
  <c r="I838" i="25" s="1"/>
  <c r="I280" i="25"/>
  <c r="E279" i="25"/>
  <c r="E333" i="25"/>
  <c r="I36" i="25"/>
  <c r="E21" i="25"/>
  <c r="I21" i="25" s="1"/>
  <c r="I22" i="25"/>
  <c r="I818" i="25"/>
  <c r="E817" i="25"/>
  <c r="E70" i="25"/>
  <c r="E156" i="25"/>
  <c r="I156" i="25" s="1"/>
  <c r="I877" i="25"/>
  <c r="E873" i="25"/>
  <c r="I873" i="25" s="1"/>
  <c r="E1067" i="25"/>
  <c r="I1067" i="25" s="1"/>
  <c r="I1014" i="25"/>
  <c r="E1069" i="25"/>
  <c r="I1070" i="25"/>
  <c r="E674" i="25"/>
  <c r="I675" i="25"/>
  <c r="E530" i="25"/>
  <c r="I530" i="25" s="1"/>
  <c r="I477" i="25"/>
  <c r="E444" i="25"/>
  <c r="I444" i="25" s="1"/>
  <c r="I565" i="25"/>
  <c r="E618" i="25"/>
  <c r="I618" i="25" s="1"/>
  <c r="I449" i="25"/>
  <c r="E445" i="25"/>
  <c r="I445" i="25" s="1"/>
  <c r="I44" i="25"/>
  <c r="E40" i="25"/>
  <c r="E42" i="25"/>
  <c r="E354" i="25"/>
  <c r="I43" i="25"/>
  <c r="J43" i="25"/>
  <c r="J11" i="25" s="1"/>
  <c r="I621" i="25"/>
  <c r="E620" i="25"/>
  <c r="I389" i="24"/>
  <c r="E729" i="24"/>
  <c r="E782" i="24" s="1"/>
  <c r="I782" i="24" s="1"/>
  <c r="E530" i="24"/>
  <c r="I530" i="24" s="1"/>
  <c r="E445" i="24"/>
  <c r="I445" i="24" s="1"/>
  <c r="I192" i="24"/>
  <c r="I22" i="24"/>
  <c r="E21" i="24"/>
  <c r="I21" i="24" s="1"/>
  <c r="E17" i="24"/>
  <c r="I17" i="24" s="1"/>
  <c r="I842" i="24"/>
  <c r="E838" i="24"/>
  <c r="I838" i="24" s="1"/>
  <c r="E76" i="24"/>
  <c r="E75" i="24" s="1"/>
  <c r="E78" i="24"/>
  <c r="I283" i="24"/>
  <c r="E280" i="24"/>
  <c r="E1069" i="24"/>
  <c r="I1070" i="24"/>
  <c r="E46" i="24"/>
  <c r="C40" i="24"/>
  <c r="C39" i="24" s="1"/>
  <c r="C35" i="24" s="1"/>
  <c r="C67" i="24" s="1"/>
  <c r="C42" i="24"/>
  <c r="C246" i="24"/>
  <c r="C332" i="24"/>
  <c r="E166" i="24"/>
  <c r="I166" i="24" s="1"/>
  <c r="I334" i="24"/>
  <c r="E333" i="24"/>
  <c r="I961" i="24"/>
  <c r="E960" i="24"/>
  <c r="E163" i="24"/>
  <c r="I537" i="24"/>
  <c r="E533" i="24"/>
  <c r="I533" i="24" s="1"/>
  <c r="I673" i="24"/>
  <c r="E216" i="24"/>
  <c r="I217" i="24"/>
  <c r="I191" i="24"/>
  <c r="E158" i="24"/>
  <c r="I158" i="24" s="1"/>
  <c r="I36" i="24"/>
  <c r="E873" i="24"/>
  <c r="I873" i="24" s="1"/>
  <c r="E1014" i="24"/>
  <c r="I1015" i="24"/>
  <c r="E818" i="24"/>
  <c r="I821" i="24"/>
  <c r="I675" i="24"/>
  <c r="E674" i="24"/>
  <c r="E532" i="24" s="1"/>
  <c r="I532" i="24" s="1"/>
  <c r="E252" i="24"/>
  <c r="E254" i="24"/>
  <c r="E441" i="24"/>
  <c r="I441" i="24" s="1"/>
  <c r="I388" i="24"/>
  <c r="E103" i="24"/>
  <c r="I104" i="24"/>
  <c r="E124" i="24"/>
  <c r="E618" i="24"/>
  <c r="I618" i="24" s="1"/>
  <c r="I565" i="24"/>
  <c r="C870" i="24"/>
  <c r="C784" i="24"/>
  <c r="I905" i="24"/>
  <c r="E958" i="24"/>
  <c r="I958" i="24" s="1"/>
  <c r="I305" i="24"/>
  <c r="E304" i="24"/>
  <c r="E958" i="23"/>
  <c r="I958" i="23" s="1"/>
  <c r="E618" i="23"/>
  <c r="I618" i="23" s="1"/>
  <c r="I76" i="23"/>
  <c r="E75" i="23"/>
  <c r="E1014" i="23"/>
  <c r="I1015" i="23"/>
  <c r="C67" i="23"/>
  <c r="I36" i="23"/>
  <c r="I334" i="23"/>
  <c r="E333" i="23"/>
  <c r="I877" i="23"/>
  <c r="E873" i="23"/>
  <c r="I873" i="23" s="1"/>
  <c r="E784" i="23"/>
  <c r="I784" i="23" s="1"/>
  <c r="I817" i="23"/>
  <c r="E870" i="23"/>
  <c r="I870" i="23" s="1"/>
  <c r="E674" i="23"/>
  <c r="I675" i="23"/>
  <c r="I251" i="23"/>
  <c r="E247" i="23"/>
  <c r="I247" i="23" s="1"/>
  <c r="J42" i="23"/>
  <c r="I42" i="23"/>
  <c r="I17" i="23"/>
  <c r="E14" i="23"/>
  <c r="I537" i="23"/>
  <c r="E533" i="23"/>
  <c r="I533" i="23" s="1"/>
  <c r="I103" i="23"/>
  <c r="E70" i="23"/>
  <c r="I70" i="23" s="1"/>
  <c r="I789" i="23"/>
  <c r="E785" i="23"/>
  <c r="I785" i="23" s="1"/>
  <c r="I621" i="23"/>
  <c r="E620" i="23"/>
  <c r="I128" i="23"/>
  <c r="E124" i="23"/>
  <c r="I124" i="23" s="1"/>
  <c r="I216" i="23"/>
  <c r="E212" i="23"/>
  <c r="I212" i="23" s="1"/>
  <c r="E191" i="23"/>
  <c r="I192" i="23"/>
  <c r="I40" i="23"/>
  <c r="E39" i="23"/>
  <c r="E445" i="23"/>
  <c r="I445" i="23" s="1"/>
  <c r="E163" i="23"/>
  <c r="I164" i="23"/>
  <c r="I280" i="23"/>
  <c r="E279" i="23"/>
  <c r="E1122" i="23"/>
  <c r="I1122" i="23" s="1"/>
  <c r="I1069" i="23"/>
  <c r="E782" i="23"/>
  <c r="I782" i="23" s="1"/>
  <c r="I729" i="23"/>
  <c r="I961" i="23"/>
  <c r="E960" i="23"/>
  <c r="E388" i="23"/>
  <c r="I389" i="23"/>
  <c r="E530" i="23"/>
  <c r="I530" i="23" s="1"/>
  <c r="E14" i="25" l="1"/>
  <c r="E673" i="25"/>
  <c r="I673" i="25" s="1"/>
  <c r="I620" i="25"/>
  <c r="E532" i="25"/>
  <c r="I532" i="25" s="1"/>
  <c r="E1122" i="25"/>
  <c r="I1122" i="25" s="1"/>
  <c r="I1069" i="25"/>
  <c r="E386" i="25"/>
  <c r="I14" i="25"/>
  <c r="I729" i="25"/>
  <c r="E782" i="25"/>
  <c r="I782" i="25" s="1"/>
  <c r="I960" i="25"/>
  <c r="E1013" i="25"/>
  <c r="I1013" i="25" s="1"/>
  <c r="E872" i="25"/>
  <c r="I872" i="25" s="1"/>
  <c r="I40" i="25"/>
  <c r="E39" i="25"/>
  <c r="I199" i="25"/>
  <c r="E192" i="25"/>
  <c r="I42" i="25"/>
  <c r="J42" i="25"/>
  <c r="E727" i="25"/>
  <c r="I727" i="25" s="1"/>
  <c r="I674" i="25"/>
  <c r="E784" i="25"/>
  <c r="I784" i="25" s="1"/>
  <c r="E870" i="25"/>
  <c r="I870" i="25" s="1"/>
  <c r="I817" i="25"/>
  <c r="I279" i="25"/>
  <c r="E332" i="25"/>
  <c r="I332" i="25" s="1"/>
  <c r="E246" i="25"/>
  <c r="I246" i="25" s="1"/>
  <c r="I216" i="25"/>
  <c r="E212" i="25"/>
  <c r="I212" i="25" s="1"/>
  <c r="I729" i="24"/>
  <c r="E14" i="24"/>
  <c r="E300" i="24"/>
  <c r="I300" i="24" s="1"/>
  <c r="I304" i="24"/>
  <c r="I103" i="24"/>
  <c r="E156" i="24"/>
  <c r="I156" i="24" s="1"/>
  <c r="E70" i="24"/>
  <c r="I70" i="24" s="1"/>
  <c r="E817" i="24"/>
  <c r="I818" i="24"/>
  <c r="E1013" i="24"/>
  <c r="I1013" i="24" s="1"/>
  <c r="I960" i="24"/>
  <c r="E386" i="24"/>
  <c r="I386" i="24" s="1"/>
  <c r="I333" i="24"/>
  <c r="I14" i="24"/>
  <c r="E872" i="24"/>
  <c r="I872" i="24" s="1"/>
  <c r="E727" i="24"/>
  <c r="I727" i="24" s="1"/>
  <c r="I674" i="24"/>
  <c r="E1122" i="24"/>
  <c r="I1122" i="24" s="1"/>
  <c r="I1069" i="24"/>
  <c r="E159" i="24"/>
  <c r="I159" i="24" s="1"/>
  <c r="E1067" i="24"/>
  <c r="I1067" i="24" s="1"/>
  <c r="I1014" i="24"/>
  <c r="I216" i="24"/>
  <c r="E212" i="24"/>
  <c r="E279" i="24"/>
  <c r="I280" i="24"/>
  <c r="E251" i="24"/>
  <c r="E71" i="24"/>
  <c r="I46" i="24"/>
  <c r="E40" i="24"/>
  <c r="E42" i="24"/>
  <c r="E332" i="23"/>
  <c r="I332" i="23" s="1"/>
  <c r="I279" i="23"/>
  <c r="E246" i="23"/>
  <c r="I246" i="23" s="1"/>
  <c r="I191" i="23"/>
  <c r="E244" i="23"/>
  <c r="I244" i="23" s="1"/>
  <c r="E158" i="23"/>
  <c r="I158" i="23" s="1"/>
  <c r="E441" i="23"/>
  <c r="I441" i="23" s="1"/>
  <c r="I388" i="23"/>
  <c r="I11" i="23"/>
  <c r="J8" i="23" s="1"/>
  <c r="I39" i="23"/>
  <c r="E673" i="23"/>
  <c r="I673" i="23" s="1"/>
  <c r="I620" i="23"/>
  <c r="E532" i="23"/>
  <c r="I532" i="23" s="1"/>
  <c r="J10" i="23"/>
  <c r="K10" i="23" s="1"/>
  <c r="J40" i="23"/>
  <c r="J9" i="23" s="1"/>
  <c r="E727" i="23"/>
  <c r="I727" i="23" s="1"/>
  <c r="I674" i="23"/>
  <c r="E1067" i="23"/>
  <c r="I1067" i="23" s="1"/>
  <c r="I1014" i="23"/>
  <c r="E1013" i="23"/>
  <c r="I1013" i="23" s="1"/>
  <c r="I960" i="23"/>
  <c r="E872" i="23"/>
  <c r="I872" i="23" s="1"/>
  <c r="I14" i="23"/>
  <c r="E35" i="23"/>
  <c r="I35" i="23" s="1"/>
  <c r="I75" i="23"/>
  <c r="E71" i="23"/>
  <c r="I71" i="23" s="1"/>
  <c r="I163" i="23"/>
  <c r="E159" i="23"/>
  <c r="I159" i="23" s="1"/>
  <c r="E156" i="23"/>
  <c r="I156" i="23" s="1"/>
  <c r="E386" i="23"/>
  <c r="I386" i="23" s="1"/>
  <c r="I333" i="23"/>
  <c r="I39" i="25" l="1"/>
  <c r="I11" i="25"/>
  <c r="J8" i="25" s="1"/>
  <c r="E35" i="25"/>
  <c r="I192" i="25"/>
  <c r="E191" i="25"/>
  <c r="J10" i="25"/>
  <c r="K10" i="25" s="1"/>
  <c r="J40" i="25"/>
  <c r="J9" i="25" s="1"/>
  <c r="I40" i="24"/>
  <c r="E39" i="24"/>
  <c r="E247" i="24"/>
  <c r="I817" i="24"/>
  <c r="E870" i="24"/>
  <c r="I870" i="24" s="1"/>
  <c r="E784" i="24"/>
  <c r="I784" i="24" s="1"/>
  <c r="I212" i="24"/>
  <c r="E244" i="24"/>
  <c r="I244" i="24" s="1"/>
  <c r="J42" i="24"/>
  <c r="I42" i="24"/>
  <c r="E332" i="24"/>
  <c r="I332" i="24" s="1"/>
  <c r="E246" i="24"/>
  <c r="I246" i="24" s="1"/>
  <c r="I279" i="24"/>
  <c r="E67" i="23"/>
  <c r="I67" i="23" s="1"/>
  <c r="I35" i="25" l="1"/>
  <c r="E67" i="25"/>
  <c r="I67" i="25" s="1"/>
  <c r="E244" i="25"/>
  <c r="I244" i="25" s="1"/>
  <c r="I191" i="25"/>
  <c r="E158" i="25"/>
  <c r="I158" i="25" s="1"/>
  <c r="J10" i="24"/>
  <c r="K10" i="24" s="1"/>
  <c r="J40" i="24"/>
  <c r="J9" i="24" s="1"/>
  <c r="I11" i="24"/>
  <c r="J8" i="24" s="1"/>
  <c r="I39" i="24"/>
  <c r="E35" i="24"/>
  <c r="I35" i="24" l="1"/>
  <c r="E67" i="24"/>
  <c r="I67" i="24" s="1"/>
</calcChain>
</file>

<file path=xl/sharedStrings.xml><?xml version="1.0" encoding="utf-8"?>
<sst xmlns="http://schemas.openxmlformats.org/spreadsheetml/2006/main" count="6488" uniqueCount="124">
  <si>
    <t>ROMÂNIA</t>
  </si>
  <si>
    <t>Anexa nr. 1.6/1.c</t>
  </si>
  <si>
    <t>JUDETUL SATU MARE</t>
  </si>
  <si>
    <t>CONSILIUL JUDEŢEAN SATU MARE</t>
  </si>
  <si>
    <t>LISTA</t>
  </si>
  <si>
    <t>proiectelor cu finanţare  din sumele reprezentând asistența financiară nerambursabilă aferentă PNRR,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</si>
  <si>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</si>
  <si>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</si>
  <si>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</si>
  <si>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</si>
  <si>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sumele reprezentând asistența financiară nerambursabilă aferentă PNRR</t>
  </si>
  <si>
    <t>TOTAL VENITURI</t>
  </si>
  <si>
    <t>I. Cofinanţare Consiliul Judeţean Satu Mare</t>
  </si>
  <si>
    <t>II. Sume primite in cadrul mecanismului cererilor de plată</t>
  </si>
  <si>
    <t>II. Alocări de sume din PNRR aferente asistenței financiare nerambursabile       (cod 42.02.88.01 la 42.02.88.03)</t>
  </si>
  <si>
    <t>42.02.88</t>
  </si>
  <si>
    <t xml:space="preserve">Fonduri europene nerambursabile </t>
  </si>
  <si>
    <t>42.02.88.01</t>
  </si>
  <si>
    <t>Finanțare publică națională</t>
  </si>
  <si>
    <t>42.02.88.02</t>
  </si>
  <si>
    <t>Sume aferente TVA</t>
  </si>
  <si>
    <t>42.02.88.03</t>
  </si>
  <si>
    <t>III. Sume primite de la UE/alti donatori in contul platilor efectuate si prefinantari aferente cadrului financiar 2014-2020</t>
  </si>
  <si>
    <t>43.02</t>
  </si>
  <si>
    <t>Fondul European de Dezvoltare Regionala</t>
  </si>
  <si>
    <t>43.02.49</t>
  </si>
  <si>
    <t>Sume primite în contul plăţilor efectuate în anul curent</t>
  </si>
  <si>
    <t>43.02.49.01</t>
  </si>
  <si>
    <t>Sume primite în contul plăţilor efectuate în anii anteriori</t>
  </si>
  <si>
    <t>45.02.43.02</t>
  </si>
  <si>
    <t>Prefinanţare</t>
  </si>
  <si>
    <t>43.02.49.03</t>
  </si>
  <si>
    <t>Fondul Social European</t>
  </si>
  <si>
    <t>45.02.49</t>
  </si>
  <si>
    <t>45.02.49.01</t>
  </si>
  <si>
    <t>45.02.49.02</t>
  </si>
  <si>
    <t>45.02.49.03</t>
  </si>
  <si>
    <t>Instrumentul European de Vecinătate (ENI)</t>
  </si>
  <si>
    <t>45.02.66</t>
  </si>
  <si>
    <t>45.02.66.01</t>
  </si>
  <si>
    <t>45.02.66.02</t>
  </si>
  <si>
    <t>45.02.66.03</t>
  </si>
  <si>
    <t>TOTAL CHELTUIELI</t>
  </si>
  <si>
    <t>Titlul II Bunuri și servicii</t>
  </si>
  <si>
    <t>Reclamă și publicitate</t>
  </si>
  <si>
    <t>203001</t>
  </si>
  <si>
    <t xml:space="preserve">Titlul XII  Proiecte cu finanțare din sumele reprezentând asistența financiară nerambursabilă aferentă PNRR  </t>
  </si>
  <si>
    <t xml:space="preserve">Transferuri din bugetul de stat către bugetele locale pentru susținerea proiectelor aferente PNRR    </t>
  </si>
  <si>
    <t>din care:</t>
  </si>
  <si>
    <t>cheltuieli curente</t>
  </si>
  <si>
    <t>cheltuieli de capital</t>
  </si>
  <si>
    <t>Fonduri europene nerambursabile</t>
  </si>
  <si>
    <t>60.01</t>
  </si>
  <si>
    <t>60.02</t>
  </si>
  <si>
    <t>60.03</t>
  </si>
  <si>
    <t>Programe din Fondul Social European (FSE)</t>
  </si>
  <si>
    <t>56.49</t>
  </si>
  <si>
    <t>Finanțarea națională</t>
  </si>
  <si>
    <t>56.49.01</t>
  </si>
  <si>
    <t>Finanțare externă nerambursabilă</t>
  </si>
  <si>
    <t>56.49.02</t>
  </si>
  <si>
    <t xml:space="preserve">Cheltuieli neeligibile </t>
  </si>
  <si>
    <t>56.49.03</t>
  </si>
  <si>
    <t>Programe Instrumentul European de Vecinătate şi Parteneriat (ENI)</t>
  </si>
  <si>
    <t>56.66</t>
  </si>
  <si>
    <t>56.66.01</t>
  </si>
  <si>
    <t>56.66.02</t>
  </si>
  <si>
    <t>56.66.03</t>
  </si>
  <si>
    <t>Titlul XV Active nefinanciare</t>
  </si>
  <si>
    <t xml:space="preserve">Alte active fixe </t>
  </si>
  <si>
    <t>71.01.30</t>
  </si>
  <si>
    <t>Rambursarea împrumuturilor contractate pentru finanţarea proiectelor cu finanţare UE</t>
  </si>
  <si>
    <t>81.04</t>
  </si>
  <si>
    <t>Excedent/Deficit</t>
  </si>
  <si>
    <t>Autorități publice si acțiuni externe</t>
  </si>
  <si>
    <t xml:space="preserve">Cap. 51.02  </t>
  </si>
  <si>
    <t>Total cheltuieli</t>
  </si>
  <si>
    <t>„Creșterea eficienței energetice a sediului administrativ al Consiliului Județean Satu Mare”</t>
  </si>
  <si>
    <t>Total venituri</t>
  </si>
  <si>
    <t>II. Alocări de sume din PNRR aferente asistenței financiare nerambursabile</t>
  </si>
  <si>
    <t>Învățământ</t>
  </si>
  <si>
    <t xml:space="preserve">Cap. 65.02  </t>
  </si>
  <si>
    <t>PNRR - ”Dotarea cu mobilier, materiale didactice și echipamente digitale al Centrului Școlar pentru Educație Incluzivă Satu Mare, a Centrului Judeţean de Resurse şi Asistenţă Educaţională Satu Mare și a Palatului Copiilor Satu Mare”</t>
  </si>
  <si>
    <t>Sănătate</t>
  </si>
  <si>
    <t>cap.66.02</t>
  </si>
  <si>
    <t>Reabilitare, extindere și dotare Ambulatoriu de Specialitate Tășnad</t>
  </si>
  <si>
    <t>total cheltuieli</t>
  </si>
  <si>
    <t>Alte bunuri și servicii pentru întreținere și funcționare</t>
  </si>
  <si>
    <t>200130</t>
  </si>
  <si>
    <t>Creșterea eficienței energetice a clădirii Spitalului Orășenesc Negrești Oaș</t>
  </si>
  <si>
    <t xml:space="preserve">ROHU-387 „AVC- Added Value for Cooperation in Stroke Situations” </t>
  </si>
  <si>
    <t>Cultura, recreere si religie</t>
  </si>
  <si>
    <t>cap. 67.02</t>
  </si>
  <si>
    <t>Easydoor – Easing Access to Systemic Discovery of Our Origins and Resources - ROHU-349</t>
  </si>
  <si>
    <t>cap.68.02 Asigurări şi asistenţă socială</t>
  </si>
  <si>
    <t>cap.68.02</t>
  </si>
  <si>
    <t>Total cheltuieli cap. 68.02</t>
  </si>
  <si>
    <t>Modernizarea si dotarea Centrului de servicii de recuperare neuromotorii (de tip ambulatoriu) ”Sfantul Spiridon” din subordinea Direcţiei Generale pentru Protecţia Copilului şi Asistenţă Socială Satu Mare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</si>
  <si>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</si>
  <si>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</si>
  <si>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- 135172 -, derulat de DGASPC</t>
  </si>
  <si>
    <t>Protectia mediului</t>
  </si>
  <si>
    <t>cap. 74.02</t>
  </si>
  <si>
    <t>Proiect "Microbuze electrice pentru elevii din judetul Satu Mare" cod 11</t>
  </si>
  <si>
    <t>Transporturi</t>
  </si>
  <si>
    <t>cap.8402</t>
  </si>
  <si>
    <t>Total cheltuieli cap. 84.02</t>
  </si>
  <si>
    <t>Titlul X  Proiecte cu finanțare din fonduri externe nerambursabile aferente cadrului financiar 2014-2020</t>
  </si>
  <si>
    <t>Programe din Fondul European de Dezvoltare Regională (FEDR )</t>
  </si>
  <si>
    <t>56.48</t>
  </si>
  <si>
    <t>56.48.01</t>
  </si>
  <si>
    <t>56.43.02</t>
  </si>
  <si>
    <t>56.48.03</t>
  </si>
  <si>
    <t>“Modernizarea drumurilor județene DJ 108R din DN 19A Beltiug – Beltiug Băi – Dobra – Hurezu Mare – DJ 108P – DJ 196 Corund – Bogdand – Hodod – limita de județ Sălaj”, POR 2014-2020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</si>
  <si>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</si>
  <si>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</si>
  <si>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Sprijin la nivelul regiunii de dezvoltare Nord-Vest pentru pregătirea de proiecte finanțate din perioada de programare 2021-2027 pe domeniile mobilitate urbană (reședinte de județ), regenerare urbană (reședințe de județ) și infrastructură rutieră de interes județean, inclusiv variante ocolitoare și/sau drumuri de legătură (3D)</t>
  </si>
  <si>
    <t>PREŞEDINTE,</t>
  </si>
  <si>
    <t>Pataki Csaba</t>
  </si>
  <si>
    <t>Red/Tehn. VE</t>
  </si>
  <si>
    <t>5 ex</t>
  </si>
  <si>
    <t>hotarare</t>
  </si>
  <si>
    <t>proiect</t>
  </si>
  <si>
    <t>Buget rectificat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</si>
</sst>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19" x14ac:knownFonts="1">
    <font>
      <sz val="11"/>
      <color theme="1"/>
      <name val="Calibri"/>
      <charset val="238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10"/>
      <color rgb="FFFF0000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b/>
      <i/>
      <sz val="10"/>
      <name val="Arial"/>
      <family val="2"/>
    </font>
    <font>
      <sz val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8" fillId="0" borderId="0"/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left"/>
    </xf>
    <xf numFmtId="4" fontId="2" fillId="2" borderId="14" xfId="0" applyNumberFormat="1" applyFont="1" applyFill="1" applyBorder="1" applyAlignment="1">
      <alignment horizontal="right" vertical="top"/>
    </xf>
    <xf numFmtId="4" fontId="2" fillId="2" borderId="15" xfId="0" applyNumberFormat="1" applyFont="1" applyFill="1" applyBorder="1" applyAlignment="1">
      <alignment horizontal="right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0" borderId="16" xfId="0" applyFont="1" applyBorder="1" applyAlignment="1">
      <alignment horizontal="left" wrapText="1" indent="2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6" borderId="17" xfId="0" applyNumberFormat="1" applyFont="1" applyFill="1" applyBorder="1"/>
    <xf numFmtId="4" fontId="2" fillId="6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4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4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49" fontId="13" fillId="4" borderId="16" xfId="1" applyNumberFormat="1" applyFont="1" applyFill="1" applyBorder="1" applyAlignment="1">
      <alignment horizontal="left" wrapText="1" indent="1"/>
    </xf>
    <xf numFmtId="0" fontId="7" fillId="0" borderId="16" xfId="2" applyFont="1" applyBorder="1" applyAlignment="1">
      <alignment horizontal="left" wrapText="1" indent="1"/>
    </xf>
    <xf numFmtId="0" fontId="3" fillId="0" borderId="13" xfId="0" applyFont="1" applyBorder="1"/>
    <xf numFmtId="0" fontId="11" fillId="0" borderId="14" xfId="0" applyFont="1" applyBorder="1" applyAlignment="1">
      <alignment horizontal="left"/>
    </xf>
    <xf numFmtId="4" fontId="3" fillId="0" borderId="14" xfId="0" applyNumberFormat="1" applyFont="1" applyBorder="1"/>
    <xf numFmtId="4" fontId="3" fillId="0" borderId="15" xfId="0" applyNumberFormat="1" applyFont="1" applyBorder="1"/>
    <xf numFmtId="0" fontId="2" fillId="3" borderId="19" xfId="0" applyFont="1" applyFill="1" applyBorder="1" applyAlignment="1">
      <alignment wrapText="1"/>
    </xf>
    <xf numFmtId="0" fontId="9" fillId="3" borderId="20" xfId="0" applyFont="1" applyFill="1" applyBorder="1" applyAlignment="1">
      <alignment horizontal="left"/>
    </xf>
    <xf numFmtId="4" fontId="2" fillId="3" borderId="20" xfId="0" applyNumberFormat="1" applyFont="1" applyFill="1" applyBorder="1"/>
    <xf numFmtId="4" fontId="2" fillId="3" borderId="21" xfId="0" applyNumberFormat="1" applyFont="1" applyFill="1" applyBorder="1"/>
    <xf numFmtId="0" fontId="4" fillId="6" borderId="22" xfId="0" applyFont="1" applyFill="1" applyBorder="1"/>
    <xf numFmtId="0" fontId="12" fillId="6" borderId="23" xfId="0" applyFont="1" applyFill="1" applyBorder="1" applyAlignment="1">
      <alignment horizontal="left"/>
    </xf>
    <xf numFmtId="4" fontId="4" fillId="6" borderId="23" xfId="0" applyNumberFormat="1" applyFont="1" applyFill="1" applyBorder="1"/>
    <xf numFmtId="4" fontId="4" fillId="6" borderId="24" xfId="0" applyNumberFormat="1" applyFont="1" applyFill="1" applyBorder="1"/>
    <xf numFmtId="0" fontId="4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4" fillId="6" borderId="17" xfId="0" applyNumberFormat="1" applyFont="1" applyFill="1" applyBorder="1"/>
    <xf numFmtId="4" fontId="4" fillId="6" borderId="18" xfId="0" applyNumberFormat="1" applyFont="1" applyFill="1" applyBorder="1"/>
    <xf numFmtId="4" fontId="13" fillId="4" borderId="17" xfId="0" applyNumberFormat="1" applyFont="1" applyFill="1" applyBorder="1" applyAlignment="1">
      <alignment horizontal="right" vertical="top"/>
    </xf>
    <xf numFmtId="4" fontId="7" fillId="0" borderId="17" xfId="0" applyNumberFormat="1" applyFont="1" applyBorder="1"/>
    <xf numFmtId="0" fontId="5" fillId="3" borderId="19" xfId="0" applyFont="1" applyFill="1" applyBorder="1" applyAlignment="1">
      <alignment wrapText="1"/>
    </xf>
    <xf numFmtId="0" fontId="14" fillId="3" borderId="20" xfId="0" applyFont="1" applyFill="1" applyBorder="1" applyAlignment="1">
      <alignment horizontal="left"/>
    </xf>
    <xf numFmtId="4" fontId="5" fillId="3" borderId="20" xfId="0" applyNumberFormat="1" applyFont="1" applyFill="1" applyBorder="1"/>
    <xf numFmtId="4" fontId="5" fillId="3" borderId="21" xfId="0" applyNumberFormat="1" applyFont="1" applyFill="1" applyBorder="1"/>
    <xf numFmtId="0" fontId="6" fillId="6" borderId="16" xfId="0" applyFont="1" applyFill="1" applyBorder="1"/>
    <xf numFmtId="0" fontId="15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0" fontId="5" fillId="5" borderId="16" xfId="0" applyFont="1" applyFill="1" applyBorder="1"/>
    <xf numFmtId="0" fontId="14" fillId="5" borderId="17" xfId="0" applyFont="1" applyFill="1" applyBorder="1" applyAlignment="1">
      <alignment horizontal="left"/>
    </xf>
    <xf numFmtId="4" fontId="5" fillId="5" borderId="17" xfId="0" applyNumberFormat="1" applyFont="1" applyFill="1" applyBorder="1"/>
    <xf numFmtId="4" fontId="5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4" fontId="7" fillId="0" borderId="18" xfId="0" applyNumberFormat="1" applyFont="1" applyBorder="1"/>
    <xf numFmtId="4" fontId="7" fillId="0" borderId="0" xfId="0" applyNumberFormat="1" applyFont="1"/>
    <xf numFmtId="4" fontId="17" fillId="4" borderId="17" xfId="0" applyNumberFormat="1" applyFont="1" applyFill="1" applyBorder="1" applyAlignment="1">
      <alignment horizontal="right" vertical="top"/>
    </xf>
    <xf numFmtId="4" fontId="17" fillId="4" borderId="18" xfId="0" applyNumberFormat="1" applyFont="1" applyFill="1" applyBorder="1" applyAlignment="1">
      <alignment horizontal="right" vertical="top"/>
    </xf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49" fontId="2" fillId="4" borderId="16" xfId="1" quotePrefix="1" applyNumberFormat="1" applyFont="1" applyFill="1" applyBorder="1" applyAlignment="1">
      <alignment horizontal="left" wrapText="1" indent="1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3" fontId="16" fillId="0" borderId="17" xfId="2" quotePrefix="1" applyNumberFormat="1" applyFont="1" applyBorder="1" applyAlignment="1">
      <alignment horizontal="left"/>
    </xf>
    <xf numFmtId="0" fontId="8" fillId="6" borderId="22" xfId="0" applyFont="1" applyFill="1" applyBorder="1"/>
    <xf numFmtId="0" fontId="1" fillId="6" borderId="23" xfId="0" applyFont="1" applyFill="1" applyBorder="1" applyAlignment="1">
      <alignment horizontal="left"/>
    </xf>
    <xf numFmtId="4" fontId="8" fillId="6" borderId="23" xfId="0" applyNumberFormat="1" applyFont="1" applyFill="1" applyBorder="1"/>
    <xf numFmtId="4" fontId="8" fillId="6" borderId="24" xfId="0" applyNumberFormat="1" applyFont="1" applyFill="1" applyBorder="1"/>
    <xf numFmtId="0" fontId="2" fillId="5" borderId="28" xfId="0" applyFont="1" applyFill="1" applyBorder="1"/>
    <xf numFmtId="0" fontId="9" fillId="5" borderId="29" xfId="0" applyFont="1" applyFill="1" applyBorder="1" applyAlignment="1">
      <alignment horizontal="left"/>
    </xf>
    <xf numFmtId="4" fontId="2" fillId="5" borderId="29" xfId="0" applyNumberFormat="1" applyFont="1" applyFill="1" applyBorder="1"/>
    <xf numFmtId="4" fontId="2" fillId="5" borderId="30" xfId="0" applyNumberFormat="1" applyFont="1" applyFill="1" applyBorder="1"/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4017A-E2EF-44FE-BE50-8F2DE6A22BCC}">
  <sheetPr filterMode="1"/>
  <dimension ref="A1:AG1136"/>
  <sheetViews>
    <sheetView tabSelected="1" zoomScale="95" zoomScaleNormal="95" workbookViewId="0">
      <selection activeCell="E43" sqref="E43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10.7109375" style="8" customWidth="1"/>
    <col min="4" max="4" width="10.5703125" style="8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122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49" t="s">
        <v>4</v>
      </c>
      <c r="B5" s="149"/>
      <c r="C5" s="149"/>
      <c r="D5" s="149"/>
      <c r="E5" s="149"/>
      <c r="F5" s="149"/>
      <c r="G5" s="149"/>
      <c r="H5" s="149"/>
    </row>
    <row r="6" spans="1:11" ht="39" customHeight="1" x14ac:dyDescent="0.2">
      <c r="A6" s="149" t="s">
        <v>5</v>
      </c>
      <c r="B6" s="149"/>
      <c r="C6" s="149"/>
      <c r="D6" s="149"/>
      <c r="E6" s="149"/>
      <c r="F6" s="149"/>
      <c r="G6" s="149"/>
      <c r="H6" s="149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51"/>
      <c r="B9" s="153"/>
      <c r="C9" s="155" t="s">
        <v>7</v>
      </c>
      <c r="D9" s="155" t="s">
        <v>8</v>
      </c>
      <c r="E9" s="155" t="s">
        <v>123</v>
      </c>
      <c r="F9" s="157" t="s">
        <v>9</v>
      </c>
      <c r="G9" s="157"/>
      <c r="H9" s="158"/>
      <c r="J9" s="69" t="e">
        <f>#REF!+#REF!+J40</f>
        <v>#REF!</v>
      </c>
    </row>
    <row r="10" spans="1:11" ht="13.5" thickBot="1" x14ac:dyDescent="0.25">
      <c r="A10" s="152"/>
      <c r="B10" s="154"/>
      <c r="C10" s="156"/>
      <c r="D10" s="156"/>
      <c r="E10" s="156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">
      <c r="A14" s="32" t="s">
        <v>11</v>
      </c>
      <c r="B14" s="33"/>
      <c r="C14" s="34">
        <v>20637.399999999994</v>
      </c>
      <c r="D14" s="34">
        <f>SUM(D15,D16,D17,D21)</f>
        <v>-1950</v>
      </c>
      <c r="E14" s="34">
        <f t="shared" ref="E14:H14" si="0">SUM(E15,E16,E17,E21)</f>
        <v>18687.399999999994</v>
      </c>
      <c r="F14" s="34">
        <f t="shared" si="0"/>
        <v>4826.1000000000004</v>
      </c>
      <c r="G14" s="34">
        <f t="shared" si="0"/>
        <v>0</v>
      </c>
      <c r="H14" s="35">
        <f t="shared" si="0"/>
        <v>0</v>
      </c>
      <c r="I14" s="70">
        <f>SUM(E14:H14)</f>
        <v>23513.499999999993</v>
      </c>
    </row>
    <row r="15" spans="1:11" x14ac:dyDescent="0.2">
      <c r="A15" s="36" t="s">
        <v>12</v>
      </c>
      <c r="B15" s="37"/>
      <c r="C15" s="38">
        <v>2003.5000000000005</v>
      </c>
      <c r="D15" s="38">
        <f>SUM(D105,D281,D335,D390,D479,D567,D622,D676,D731,D819,D907,D962,D1016,D1071,D193)</f>
        <v>-1950</v>
      </c>
      <c r="E15" s="38">
        <f>SUM(C15,D15)</f>
        <v>53.500000000000455</v>
      </c>
      <c r="F15" s="38">
        <f t="shared" ref="F15:H17" si="1">SUM(F105,F281,F335,F390,F479,F567,F622,F676,F731,F819,F907,F962,F1016,F1071,F193)</f>
        <v>4826.1000000000004</v>
      </c>
      <c r="G15" s="38">
        <f t="shared" si="1"/>
        <v>0</v>
      </c>
      <c r="H15" s="39">
        <f t="shared" si="1"/>
        <v>0</v>
      </c>
      <c r="I15" s="13">
        <f t="shared" ref="I15:I84" si="2">SUM(E15:H15)</f>
        <v>4879.6000000000004</v>
      </c>
    </row>
    <row r="16" spans="1:11" s="3" customFormat="1" hidden="1" x14ac:dyDescent="0.2">
      <c r="A16" s="36" t="s">
        <v>13</v>
      </c>
      <c r="B16" s="40"/>
      <c r="C16" s="41">
        <v>0</v>
      </c>
      <c r="D16" s="41">
        <f>SUM(D106,D282,D336,D391,D480,D568,D623,D677,D732,D820,D908,D963,D1017,D1072,D194)</f>
        <v>0</v>
      </c>
      <c r="E16" s="41">
        <f t="shared" ref="E16:E20" si="3">SUM(C16,D16)</f>
        <v>0</v>
      </c>
      <c r="F16" s="41">
        <f t="shared" si="1"/>
        <v>0</v>
      </c>
      <c r="G16" s="41">
        <f t="shared" si="1"/>
        <v>0</v>
      </c>
      <c r="H16" s="42">
        <f t="shared" si="1"/>
        <v>0</v>
      </c>
      <c r="I16" s="71">
        <f t="shared" si="2"/>
        <v>0</v>
      </c>
    </row>
    <row r="17" spans="1:9" ht="25.5" x14ac:dyDescent="0.2">
      <c r="A17" s="43" t="s">
        <v>14</v>
      </c>
      <c r="B17" s="44" t="s">
        <v>15</v>
      </c>
      <c r="C17" s="45">
        <v>18390.899999999994</v>
      </c>
      <c r="D17" s="45">
        <f>SUM(D107,D283,D337,D392,D481,D569,D624,D678,D733,D821,D909,D964,D1018,D1073,D195)</f>
        <v>0</v>
      </c>
      <c r="E17" s="45">
        <f t="shared" si="3"/>
        <v>18390.899999999994</v>
      </c>
      <c r="F17" s="45">
        <f t="shared" si="1"/>
        <v>0</v>
      </c>
      <c r="G17" s="45">
        <f t="shared" si="1"/>
        <v>0</v>
      </c>
      <c r="H17" s="46">
        <f t="shared" si="1"/>
        <v>0</v>
      </c>
      <c r="I17" s="13">
        <f t="shared" si="2"/>
        <v>18390.899999999994</v>
      </c>
    </row>
    <row r="18" spans="1:9" x14ac:dyDescent="0.2">
      <c r="A18" s="47" t="s">
        <v>16</v>
      </c>
      <c r="B18" s="37" t="s">
        <v>17</v>
      </c>
      <c r="C18" s="38">
        <v>15454.589999999997</v>
      </c>
      <c r="D18" s="38">
        <f t="shared" ref="D18:H20" si="4">SUM(D108,D284,D338,D393,D482,D570,D625,D679,D734,D822,D910,D965,D1019,D1074,D196)</f>
        <v>0</v>
      </c>
      <c r="E18" s="38">
        <f t="shared" si="3"/>
        <v>15454.589999999997</v>
      </c>
      <c r="F18" s="38">
        <f t="shared" si="4"/>
        <v>0</v>
      </c>
      <c r="G18" s="38">
        <f t="shared" si="4"/>
        <v>0</v>
      </c>
      <c r="H18" s="39">
        <f t="shared" si="4"/>
        <v>0</v>
      </c>
      <c r="I18" s="13">
        <f t="shared" si="2"/>
        <v>15454.589999999997</v>
      </c>
    </row>
    <row r="19" spans="1:9" s="3" customFormat="1" hidden="1" x14ac:dyDescent="0.2">
      <c r="A19" s="47" t="s">
        <v>18</v>
      </c>
      <c r="B19" s="37" t="s">
        <v>19</v>
      </c>
      <c r="C19" s="41">
        <v>0</v>
      </c>
      <c r="D19" s="41">
        <f t="shared" si="4"/>
        <v>0</v>
      </c>
      <c r="E19" s="41">
        <f t="shared" si="3"/>
        <v>0</v>
      </c>
      <c r="F19" s="41">
        <f t="shared" si="4"/>
        <v>0</v>
      </c>
      <c r="G19" s="41">
        <f t="shared" si="4"/>
        <v>0</v>
      </c>
      <c r="H19" s="42">
        <f t="shared" si="4"/>
        <v>0</v>
      </c>
      <c r="I19" s="71">
        <f t="shared" si="2"/>
        <v>0</v>
      </c>
    </row>
    <row r="20" spans="1:9" x14ac:dyDescent="0.2">
      <c r="A20" s="47" t="s">
        <v>20</v>
      </c>
      <c r="B20" s="37" t="s">
        <v>21</v>
      </c>
      <c r="C20" s="38">
        <v>2936.3099999999977</v>
      </c>
      <c r="D20" s="38">
        <f t="shared" si="4"/>
        <v>0</v>
      </c>
      <c r="E20" s="38">
        <f t="shared" si="3"/>
        <v>2936.3099999999977</v>
      </c>
      <c r="F20" s="38">
        <f t="shared" si="4"/>
        <v>0</v>
      </c>
      <c r="G20" s="38">
        <f t="shared" si="4"/>
        <v>0</v>
      </c>
      <c r="H20" s="39">
        <f t="shared" si="4"/>
        <v>0</v>
      </c>
      <c r="I20" s="13">
        <f t="shared" si="2"/>
        <v>2936.3099999999977</v>
      </c>
    </row>
    <row r="21" spans="1:9" s="3" customFormat="1" ht="25.5" x14ac:dyDescent="0.2">
      <c r="A21" s="43" t="s">
        <v>22</v>
      </c>
      <c r="B21" s="44" t="s">
        <v>23</v>
      </c>
      <c r="C21" s="45">
        <v>243</v>
      </c>
      <c r="D21" s="45">
        <f t="shared" ref="D21:H21" si="5">SUM(D22,D26,D30)</f>
        <v>0</v>
      </c>
      <c r="E21" s="45">
        <f t="shared" si="5"/>
        <v>243</v>
      </c>
      <c r="F21" s="45">
        <f t="shared" si="5"/>
        <v>0</v>
      </c>
      <c r="G21" s="45">
        <f t="shared" si="5"/>
        <v>0</v>
      </c>
      <c r="H21" s="46">
        <f t="shared" si="5"/>
        <v>0</v>
      </c>
      <c r="I21" s="71">
        <f t="shared" si="2"/>
        <v>243</v>
      </c>
    </row>
    <row r="22" spans="1:9" s="3" customFormat="1" x14ac:dyDescent="0.2">
      <c r="A22" s="48" t="s">
        <v>24</v>
      </c>
      <c r="B22" s="49" t="s">
        <v>25</v>
      </c>
      <c r="C22" s="45">
        <v>243</v>
      </c>
      <c r="D22" s="45">
        <f t="shared" ref="D22:H22" si="6">SUM(D23:D25)</f>
        <v>0</v>
      </c>
      <c r="E22" s="45">
        <f t="shared" si="6"/>
        <v>243</v>
      </c>
      <c r="F22" s="45">
        <f t="shared" si="6"/>
        <v>0</v>
      </c>
      <c r="G22" s="45">
        <f t="shared" si="6"/>
        <v>0</v>
      </c>
      <c r="H22" s="46">
        <f t="shared" si="6"/>
        <v>0</v>
      </c>
      <c r="I22" s="71">
        <f t="shared" si="2"/>
        <v>243</v>
      </c>
    </row>
    <row r="23" spans="1:9" s="3" customFormat="1" x14ac:dyDescent="0.2">
      <c r="A23" s="50" t="s">
        <v>26</v>
      </c>
      <c r="B23" s="51" t="s">
        <v>27</v>
      </c>
      <c r="C23" s="41">
        <v>204.2</v>
      </c>
      <c r="D23" s="41">
        <f t="shared" ref="D23:D25" si="7">SUM(D113,D289,D343,D398,D487,D575,D630,D684,D739,D827,D915,D970,D1024,D1079,D201)</f>
        <v>0</v>
      </c>
      <c r="E23" s="41">
        <f t="shared" ref="E23:E25" si="8">SUM(C23,D23)</f>
        <v>204.2</v>
      </c>
      <c r="F23" s="41">
        <f t="shared" ref="F23:H25" si="9">SUM(F113,F289,F343,F398,F487,F575,F630,F684,F739,F827,F915,F970,F1024,F1079,F201)</f>
        <v>0</v>
      </c>
      <c r="G23" s="41">
        <f t="shared" si="9"/>
        <v>0</v>
      </c>
      <c r="H23" s="42">
        <f t="shared" si="9"/>
        <v>0</v>
      </c>
      <c r="I23" s="71">
        <f t="shared" si="2"/>
        <v>204.2</v>
      </c>
    </row>
    <row r="24" spans="1:9" s="3" customFormat="1" hidden="1" x14ac:dyDescent="0.2">
      <c r="A24" s="50" t="s">
        <v>28</v>
      </c>
      <c r="B24" s="52" t="s">
        <v>29</v>
      </c>
      <c r="C24" s="41">
        <v>0</v>
      </c>
      <c r="D24" s="41">
        <f t="shared" si="7"/>
        <v>0</v>
      </c>
      <c r="E24" s="41">
        <f t="shared" si="8"/>
        <v>0</v>
      </c>
      <c r="F24" s="41">
        <f t="shared" si="9"/>
        <v>0</v>
      </c>
      <c r="G24" s="41">
        <f t="shared" si="9"/>
        <v>0</v>
      </c>
      <c r="H24" s="42">
        <f t="shared" si="9"/>
        <v>0</v>
      </c>
      <c r="I24" s="71">
        <f t="shared" si="2"/>
        <v>0</v>
      </c>
    </row>
    <row r="25" spans="1:9" s="3" customFormat="1" x14ac:dyDescent="0.2">
      <c r="A25" s="50" t="s">
        <v>30</v>
      </c>
      <c r="B25" s="52" t="s">
        <v>31</v>
      </c>
      <c r="C25" s="41">
        <v>38.800000000000011</v>
      </c>
      <c r="D25" s="41">
        <f t="shared" si="7"/>
        <v>0</v>
      </c>
      <c r="E25" s="41">
        <f t="shared" si="8"/>
        <v>38.800000000000011</v>
      </c>
      <c r="F25" s="41">
        <f t="shared" si="9"/>
        <v>0</v>
      </c>
      <c r="G25" s="41">
        <f t="shared" si="9"/>
        <v>0</v>
      </c>
      <c r="H25" s="42">
        <f t="shared" si="9"/>
        <v>0</v>
      </c>
      <c r="I25" s="71">
        <f t="shared" si="2"/>
        <v>38.800000000000011</v>
      </c>
    </row>
    <row r="26" spans="1:9" s="3" customFormat="1" hidden="1" x14ac:dyDescent="0.2">
      <c r="A26" s="48" t="s">
        <v>32</v>
      </c>
      <c r="B26" s="53" t="s">
        <v>33</v>
      </c>
      <c r="C26" s="45">
        <v>0</v>
      </c>
      <c r="D26" s="45">
        <f t="shared" ref="D26:H26" si="10">SUM(D27:D29)</f>
        <v>0</v>
      </c>
      <c r="E26" s="45">
        <f t="shared" si="10"/>
        <v>0</v>
      </c>
      <c r="F26" s="45">
        <f t="shared" si="10"/>
        <v>0</v>
      </c>
      <c r="G26" s="45">
        <f t="shared" si="10"/>
        <v>0</v>
      </c>
      <c r="H26" s="46">
        <f t="shared" si="10"/>
        <v>0</v>
      </c>
      <c r="I26" s="71">
        <f t="shared" si="2"/>
        <v>0</v>
      </c>
    </row>
    <row r="27" spans="1:9" s="3" customFormat="1" hidden="1" x14ac:dyDescent="0.2">
      <c r="A27" s="50" t="s">
        <v>26</v>
      </c>
      <c r="B27" s="52" t="s">
        <v>34</v>
      </c>
      <c r="C27" s="41">
        <v>0</v>
      </c>
      <c r="D27" s="41">
        <f t="shared" ref="D27:D29" si="11">SUM(D117,D293,D347,D402,D491,D579,D634,D688,D743,D831,D919,D974,D1028,D1083,D205)</f>
        <v>0</v>
      </c>
      <c r="E27" s="41">
        <f t="shared" ref="E27:E29" si="12">SUM(C27,D27)</f>
        <v>0</v>
      </c>
      <c r="F27" s="41">
        <f t="shared" ref="F27:H29" si="13">SUM(F117,F293,F347,F402,F491,F579,F634,F688,F743,F831,F919,F974,F1028,F1083,F205)</f>
        <v>0</v>
      </c>
      <c r="G27" s="41">
        <f t="shared" si="13"/>
        <v>0</v>
      </c>
      <c r="H27" s="42">
        <f t="shared" si="13"/>
        <v>0</v>
      </c>
      <c r="I27" s="71">
        <f t="shared" si="2"/>
        <v>0</v>
      </c>
    </row>
    <row r="28" spans="1:9" s="3" customFormat="1" hidden="1" x14ac:dyDescent="0.2">
      <c r="A28" s="50" t="s">
        <v>28</v>
      </c>
      <c r="B28" s="52" t="s">
        <v>35</v>
      </c>
      <c r="C28" s="41">
        <v>0</v>
      </c>
      <c r="D28" s="41">
        <f t="shared" si="11"/>
        <v>0</v>
      </c>
      <c r="E28" s="41">
        <f t="shared" si="12"/>
        <v>0</v>
      </c>
      <c r="F28" s="41">
        <f t="shared" si="13"/>
        <v>0</v>
      </c>
      <c r="G28" s="41">
        <f t="shared" si="13"/>
        <v>0</v>
      </c>
      <c r="H28" s="42">
        <f t="shared" si="13"/>
        <v>0</v>
      </c>
      <c r="I28" s="71">
        <f t="shared" si="2"/>
        <v>0</v>
      </c>
    </row>
    <row r="29" spans="1:9" s="3" customFormat="1" hidden="1" x14ac:dyDescent="0.2">
      <c r="A29" s="50" t="s">
        <v>30</v>
      </c>
      <c r="B29" s="52" t="s">
        <v>36</v>
      </c>
      <c r="C29" s="41">
        <v>0</v>
      </c>
      <c r="D29" s="41">
        <f t="shared" si="11"/>
        <v>0</v>
      </c>
      <c r="E29" s="41">
        <f t="shared" si="12"/>
        <v>0</v>
      </c>
      <c r="F29" s="41">
        <f t="shared" si="13"/>
        <v>0</v>
      </c>
      <c r="G29" s="41">
        <f t="shared" si="13"/>
        <v>0</v>
      </c>
      <c r="H29" s="42">
        <f t="shared" si="13"/>
        <v>0</v>
      </c>
      <c r="I29" s="71">
        <f t="shared" si="2"/>
        <v>0</v>
      </c>
    </row>
    <row r="30" spans="1:9" s="3" customFormat="1" hidden="1" x14ac:dyDescent="0.2">
      <c r="A30" s="48" t="s">
        <v>37</v>
      </c>
      <c r="B30" s="53" t="s">
        <v>38</v>
      </c>
      <c r="C30" s="45">
        <v>0</v>
      </c>
      <c r="D30" s="45">
        <f t="shared" ref="D30:H30" si="14">SUM(D31:D33)</f>
        <v>0</v>
      </c>
      <c r="E30" s="45">
        <f t="shared" si="14"/>
        <v>0</v>
      </c>
      <c r="F30" s="45">
        <f t="shared" si="14"/>
        <v>0</v>
      </c>
      <c r="G30" s="45">
        <f t="shared" si="14"/>
        <v>0</v>
      </c>
      <c r="H30" s="46">
        <f t="shared" si="14"/>
        <v>0</v>
      </c>
      <c r="I30" s="71">
        <f t="shared" si="2"/>
        <v>0</v>
      </c>
    </row>
    <row r="31" spans="1:9" s="3" customFormat="1" hidden="1" x14ac:dyDescent="0.2">
      <c r="A31" s="50" t="s">
        <v>26</v>
      </c>
      <c r="B31" s="52" t="s">
        <v>39</v>
      </c>
      <c r="C31" s="41">
        <v>0</v>
      </c>
      <c r="D31" s="41">
        <f t="shared" ref="D31:D33" si="15">SUM(D121,D297,D351,D406,D495,D583,D638,D692,D747,D835,D923,D978,D1032,D1087,D209)</f>
        <v>0</v>
      </c>
      <c r="E31" s="41">
        <f t="shared" ref="E31:E33" si="16">SUM(C31,D31)</f>
        <v>0</v>
      </c>
      <c r="F31" s="41">
        <f t="shared" ref="F31:H33" si="17">SUM(F121,F297,F351,F406,F495,F583,F638,F692,F747,F835,F923,F978,F1032,F1087,F209)</f>
        <v>0</v>
      </c>
      <c r="G31" s="41">
        <f t="shared" si="17"/>
        <v>0</v>
      </c>
      <c r="H31" s="42">
        <f t="shared" si="17"/>
        <v>0</v>
      </c>
      <c r="I31" s="71">
        <f t="shared" si="2"/>
        <v>0</v>
      </c>
    </row>
    <row r="32" spans="1:9" s="3" customFormat="1" hidden="1" x14ac:dyDescent="0.2">
      <c r="A32" s="50" t="s">
        <v>28</v>
      </c>
      <c r="B32" s="52" t="s">
        <v>40</v>
      </c>
      <c r="C32" s="41">
        <v>0</v>
      </c>
      <c r="D32" s="41">
        <f t="shared" si="15"/>
        <v>0</v>
      </c>
      <c r="E32" s="41">
        <f t="shared" si="16"/>
        <v>0</v>
      </c>
      <c r="F32" s="41">
        <f t="shared" si="17"/>
        <v>0</v>
      </c>
      <c r="G32" s="41">
        <f t="shared" si="17"/>
        <v>0</v>
      </c>
      <c r="H32" s="42">
        <f t="shared" si="17"/>
        <v>0</v>
      </c>
      <c r="I32" s="71">
        <f t="shared" si="2"/>
        <v>0</v>
      </c>
    </row>
    <row r="33" spans="1:10" s="3" customFormat="1" hidden="1" x14ac:dyDescent="0.2">
      <c r="A33" s="50" t="s">
        <v>30</v>
      </c>
      <c r="B33" s="52" t="s">
        <v>41</v>
      </c>
      <c r="C33" s="41">
        <v>0</v>
      </c>
      <c r="D33" s="41">
        <f t="shared" si="15"/>
        <v>0</v>
      </c>
      <c r="E33" s="41">
        <f t="shared" si="16"/>
        <v>0</v>
      </c>
      <c r="F33" s="41">
        <f t="shared" si="17"/>
        <v>0</v>
      </c>
      <c r="G33" s="41">
        <f t="shared" si="17"/>
        <v>0</v>
      </c>
      <c r="H33" s="42">
        <f t="shared" si="17"/>
        <v>0</v>
      </c>
      <c r="I33" s="71">
        <f t="shared" si="2"/>
        <v>0</v>
      </c>
    </row>
    <row r="34" spans="1:10" s="3" customFormat="1" hidden="1" x14ac:dyDescent="0.2">
      <c r="A34" s="54"/>
      <c r="B34" s="55"/>
      <c r="C34" s="41"/>
      <c r="D34" s="41"/>
      <c r="E34" s="41"/>
      <c r="F34" s="41"/>
      <c r="G34" s="41"/>
      <c r="H34" s="42"/>
      <c r="I34" s="71">
        <f t="shared" si="2"/>
        <v>0</v>
      </c>
    </row>
    <row r="35" spans="1:10" s="2" customFormat="1" x14ac:dyDescent="0.2">
      <c r="A35" s="56" t="s">
        <v>42</v>
      </c>
      <c r="B35" s="57"/>
      <c r="C35" s="58">
        <v>20637.399999999991</v>
      </c>
      <c r="D35" s="58">
        <f>SUM(D36,D39,D65,D62)</f>
        <v>-1950</v>
      </c>
      <c r="E35" s="58">
        <f t="shared" ref="E35:H35" si="18">SUM(E36,E39,E65,E62)</f>
        <v>18687.399999999991</v>
      </c>
      <c r="F35" s="58">
        <f t="shared" si="18"/>
        <v>4826.1000000000004</v>
      </c>
      <c r="G35" s="58">
        <f t="shared" si="18"/>
        <v>0</v>
      </c>
      <c r="H35" s="59">
        <f t="shared" si="18"/>
        <v>0</v>
      </c>
      <c r="I35" s="13">
        <f t="shared" si="2"/>
        <v>23513.499999999993</v>
      </c>
    </row>
    <row r="36" spans="1:10" hidden="1" x14ac:dyDescent="0.2">
      <c r="A36" s="60" t="s">
        <v>43</v>
      </c>
      <c r="B36" s="61">
        <v>20</v>
      </c>
      <c r="C36" s="45">
        <v>0</v>
      </c>
      <c r="D36" s="45">
        <f t="shared" ref="D36:H36" si="19">SUM(D37)</f>
        <v>0</v>
      </c>
      <c r="E36" s="45">
        <f t="shared" si="19"/>
        <v>0</v>
      </c>
      <c r="F36" s="45">
        <f t="shared" si="19"/>
        <v>0</v>
      </c>
      <c r="G36" s="45">
        <f t="shared" si="19"/>
        <v>0</v>
      </c>
      <c r="H36" s="46">
        <f t="shared" si="19"/>
        <v>0</v>
      </c>
      <c r="I36" s="13">
        <f t="shared" si="2"/>
        <v>0</v>
      </c>
    </row>
    <row r="37" spans="1:10" hidden="1" x14ac:dyDescent="0.2">
      <c r="A37" s="50" t="s">
        <v>44</v>
      </c>
      <c r="B37" s="134" t="s">
        <v>45</v>
      </c>
      <c r="C37" s="38">
        <v>0</v>
      </c>
      <c r="D37" s="38">
        <f>SUM(D73,D249,D447,D535,D787,D875,D161)</f>
        <v>0</v>
      </c>
      <c r="E37" s="38">
        <f>C37+D37</f>
        <v>0</v>
      </c>
      <c r="F37" s="38">
        <f t="shared" ref="F37:H37" si="20">SUM(F73,F249,F447,F535,F787,F875,F161)</f>
        <v>0</v>
      </c>
      <c r="G37" s="38">
        <f t="shared" si="20"/>
        <v>0</v>
      </c>
      <c r="H37" s="39">
        <f t="shared" si="20"/>
        <v>0</v>
      </c>
      <c r="I37" s="13">
        <f t="shared" si="2"/>
        <v>0</v>
      </c>
    </row>
    <row r="38" spans="1:10" s="3" customFormat="1" hidden="1" x14ac:dyDescent="0.2">
      <c r="A38" s="50"/>
      <c r="B38" s="51"/>
      <c r="C38" s="41"/>
      <c r="D38" s="41"/>
      <c r="E38" s="41"/>
      <c r="F38" s="41"/>
      <c r="G38" s="41"/>
      <c r="H38" s="42"/>
      <c r="I38" s="71">
        <f t="shared" si="2"/>
        <v>0</v>
      </c>
    </row>
    <row r="39" spans="1:10" ht="25.5" x14ac:dyDescent="0.2">
      <c r="A39" s="135" t="s">
        <v>46</v>
      </c>
      <c r="B39" s="62">
        <v>60</v>
      </c>
      <c r="C39" s="45">
        <v>20637.399999999991</v>
      </c>
      <c r="D39" s="45">
        <f t="shared" ref="D39:H39" si="21">SUM(D40,D47,D54)</f>
        <v>-1950</v>
      </c>
      <c r="E39" s="45">
        <f t="shared" si="21"/>
        <v>18687.399999999991</v>
      </c>
      <c r="F39" s="45">
        <f t="shared" si="21"/>
        <v>4826.1000000000004</v>
      </c>
      <c r="G39" s="45">
        <f t="shared" si="21"/>
        <v>0</v>
      </c>
      <c r="H39" s="46">
        <f t="shared" si="21"/>
        <v>0</v>
      </c>
      <c r="I39" s="13">
        <f t="shared" si="2"/>
        <v>23513.499999999993</v>
      </c>
    </row>
    <row r="40" spans="1:10" ht="25.5" x14ac:dyDescent="0.2">
      <c r="A40" s="60" t="s">
        <v>47</v>
      </c>
      <c r="B40" s="63">
        <v>60</v>
      </c>
      <c r="C40" s="45">
        <v>20637.399999999991</v>
      </c>
      <c r="D40" s="45">
        <f t="shared" ref="D40:H40" si="22">SUM(D44,D45,D46)</f>
        <v>-1950</v>
      </c>
      <c r="E40" s="45">
        <f t="shared" si="22"/>
        <v>18687.399999999991</v>
      </c>
      <c r="F40" s="45">
        <f t="shared" si="22"/>
        <v>4826.1000000000004</v>
      </c>
      <c r="G40" s="45">
        <f t="shared" si="22"/>
        <v>0</v>
      </c>
      <c r="H40" s="46">
        <f t="shared" si="22"/>
        <v>0</v>
      </c>
      <c r="I40" s="13">
        <f t="shared" si="2"/>
        <v>23513.499999999993</v>
      </c>
      <c r="J40" s="13">
        <f>J42+J43</f>
        <v>18687.399999999991</v>
      </c>
    </row>
    <row r="41" spans="1:10" s="3" customFormat="1" hidden="1" x14ac:dyDescent="0.2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2"/>
        <v>0</v>
      </c>
    </row>
    <row r="42" spans="1:10" x14ac:dyDescent="0.2">
      <c r="A42" s="64" t="s">
        <v>49</v>
      </c>
      <c r="B42" s="65"/>
      <c r="C42" s="45">
        <v>22.899999999990541</v>
      </c>
      <c r="D42" s="45">
        <f t="shared" ref="D42:H42" si="23">D44+D45+D46-D43</f>
        <v>0</v>
      </c>
      <c r="E42" s="45">
        <f t="shared" si="23"/>
        <v>22.899999999990541</v>
      </c>
      <c r="F42" s="45">
        <f t="shared" si="23"/>
        <v>1950</v>
      </c>
      <c r="G42" s="45">
        <f t="shared" si="23"/>
        <v>0</v>
      </c>
      <c r="H42" s="46">
        <f t="shared" si="23"/>
        <v>0</v>
      </c>
      <c r="I42" s="13">
        <f t="shared" si="2"/>
        <v>1972.8999999999905</v>
      </c>
      <c r="J42" s="13">
        <f>E42</f>
        <v>22.899999999990541</v>
      </c>
    </row>
    <row r="43" spans="1:10" x14ac:dyDescent="0.2">
      <c r="A43" s="64" t="s">
        <v>50</v>
      </c>
      <c r="B43" s="65"/>
      <c r="C43" s="45">
        <v>20614.5</v>
      </c>
      <c r="D43" s="45">
        <f t="shared" ref="D43:H46" si="24">SUM(D79,D255,D453,D541,D793,D881,D167)</f>
        <v>-1950</v>
      </c>
      <c r="E43" s="45">
        <f>C43+D43</f>
        <v>18664.5</v>
      </c>
      <c r="F43" s="45">
        <f>SUM(F79,F255,F453,F541,F793,F881,F167)</f>
        <v>2876.1000000000004</v>
      </c>
      <c r="G43" s="45">
        <f t="shared" ref="G43:H43" si="25">SUM(G79,G255,G453,G541,G793,G881,G167)</f>
        <v>0</v>
      </c>
      <c r="H43" s="46">
        <f t="shared" si="25"/>
        <v>0</v>
      </c>
      <c r="I43" s="13">
        <f t="shared" si="2"/>
        <v>21540.6</v>
      </c>
      <c r="J43" s="13">
        <f>E43</f>
        <v>18664.5</v>
      </c>
    </row>
    <row r="44" spans="1:10" x14ac:dyDescent="0.2">
      <c r="A44" s="36" t="s">
        <v>51</v>
      </c>
      <c r="B44" s="136" t="s">
        <v>52</v>
      </c>
      <c r="C44" s="38">
        <v>15658.789999999994</v>
      </c>
      <c r="D44" s="38">
        <f>SUM(D80,D256,D454,D542,D794,D882,D168)</f>
        <v>0</v>
      </c>
      <c r="E44" s="38">
        <f>C44+D44</f>
        <v>15658.789999999994</v>
      </c>
      <c r="F44" s="38">
        <f t="shared" si="24"/>
        <v>0</v>
      </c>
      <c r="G44" s="38">
        <f t="shared" si="24"/>
        <v>0</v>
      </c>
      <c r="H44" s="39">
        <f t="shared" si="24"/>
        <v>0</v>
      </c>
      <c r="I44" s="13">
        <f t="shared" si="2"/>
        <v>15658.789999999994</v>
      </c>
    </row>
    <row r="45" spans="1:10" s="3" customFormat="1" x14ac:dyDescent="0.2">
      <c r="A45" s="36" t="s">
        <v>18</v>
      </c>
      <c r="B45" s="136" t="s">
        <v>53</v>
      </c>
      <c r="C45" s="41">
        <v>2003.5</v>
      </c>
      <c r="D45" s="41">
        <f t="shared" si="24"/>
        <v>-1950</v>
      </c>
      <c r="E45" s="41">
        <f t="shared" ref="E45:E46" si="26">C45+D45</f>
        <v>53.5</v>
      </c>
      <c r="F45" s="41">
        <f t="shared" ref="F45:H45" si="27">SUM(F81,F257,F455,F543,F795,F883)</f>
        <v>4826.1000000000004</v>
      </c>
      <c r="G45" s="41">
        <f t="shared" si="27"/>
        <v>0</v>
      </c>
      <c r="H45" s="42">
        <f t="shared" si="27"/>
        <v>0</v>
      </c>
      <c r="I45" s="71">
        <f t="shared" si="2"/>
        <v>4879.6000000000004</v>
      </c>
    </row>
    <row r="46" spans="1:10" ht="13.5" thickBot="1" x14ac:dyDescent="0.25">
      <c r="A46" s="36" t="s">
        <v>20</v>
      </c>
      <c r="B46" s="137" t="s">
        <v>54</v>
      </c>
      <c r="C46" s="38">
        <v>2975.1099999999965</v>
      </c>
      <c r="D46" s="38">
        <f>SUM(D82,D258,D456,D544,D796,D884,D170)</f>
        <v>0</v>
      </c>
      <c r="E46" s="38">
        <f t="shared" si="26"/>
        <v>2975.1099999999965</v>
      </c>
      <c r="F46" s="38">
        <f t="shared" si="24"/>
        <v>0</v>
      </c>
      <c r="G46" s="38">
        <f t="shared" si="24"/>
        <v>0</v>
      </c>
      <c r="H46" s="39">
        <f t="shared" si="24"/>
        <v>0</v>
      </c>
      <c r="I46" s="13">
        <f t="shared" si="2"/>
        <v>2975.1099999999965</v>
      </c>
    </row>
    <row r="47" spans="1:10" s="3" customFormat="1" ht="13.5" hidden="1" thickBot="1" x14ac:dyDescent="0.25">
      <c r="A47" s="60" t="s">
        <v>55</v>
      </c>
      <c r="B47" s="61" t="s">
        <v>56</v>
      </c>
      <c r="C47" s="45">
        <v>0</v>
      </c>
      <c r="D47" s="45">
        <f t="shared" ref="D47:H47" si="28">SUM(D51,D52,D53)</f>
        <v>0</v>
      </c>
      <c r="E47" s="45">
        <f t="shared" si="28"/>
        <v>0</v>
      </c>
      <c r="F47" s="45">
        <f t="shared" si="28"/>
        <v>0</v>
      </c>
      <c r="G47" s="45">
        <f t="shared" si="28"/>
        <v>0</v>
      </c>
      <c r="H47" s="46">
        <f t="shared" si="28"/>
        <v>0</v>
      </c>
      <c r="I47" s="71">
        <f t="shared" si="2"/>
        <v>0</v>
      </c>
    </row>
    <row r="48" spans="1:10" s="3" customFormat="1" ht="13.5" hidden="1" thickBot="1" x14ac:dyDescent="0.25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2"/>
        <v>0</v>
      </c>
    </row>
    <row r="49" spans="1:9" s="3" customFormat="1" ht="13.5" hidden="1" thickBot="1" x14ac:dyDescent="0.25">
      <c r="A49" s="64" t="s">
        <v>49</v>
      </c>
      <c r="B49" s="65"/>
      <c r="C49" s="45">
        <v>0</v>
      </c>
      <c r="D49" s="45">
        <f t="shared" ref="D49:H49" si="29">D51+D52+D53-D50</f>
        <v>0</v>
      </c>
      <c r="E49" s="45">
        <f t="shared" si="29"/>
        <v>0</v>
      </c>
      <c r="F49" s="45">
        <f t="shared" si="29"/>
        <v>0</v>
      </c>
      <c r="G49" s="45">
        <f t="shared" si="29"/>
        <v>0</v>
      </c>
      <c r="H49" s="46">
        <f t="shared" si="29"/>
        <v>0</v>
      </c>
      <c r="I49" s="71">
        <f t="shared" si="2"/>
        <v>0</v>
      </c>
    </row>
    <row r="50" spans="1:9" s="3" customFormat="1" ht="13.5" hidden="1" thickBot="1" x14ac:dyDescent="0.25">
      <c r="A50" s="64" t="s">
        <v>50</v>
      </c>
      <c r="B50" s="65"/>
      <c r="C50" s="45">
        <v>0</v>
      </c>
      <c r="D50" s="45">
        <f t="shared" ref="D50:D53" si="30">SUM(D86,D262,D460,D548,D800,D888,D174)</f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2"/>
        <v>0</v>
      </c>
    </row>
    <row r="51" spans="1:9" s="3" customFormat="1" ht="13.5" hidden="1" thickBot="1" x14ac:dyDescent="0.25">
      <c r="A51" s="36" t="s">
        <v>57</v>
      </c>
      <c r="B51" s="137" t="s">
        <v>58</v>
      </c>
      <c r="C51" s="41">
        <v>0</v>
      </c>
      <c r="D51" s="41">
        <f t="shared" si="30"/>
        <v>0</v>
      </c>
      <c r="E51" s="41">
        <f t="shared" ref="E51:E53" si="31">C51+D51</f>
        <v>0</v>
      </c>
      <c r="F51" s="41">
        <f t="shared" ref="F51:H53" si="32">SUM(F87,F263,F461,F549,F801,F889)</f>
        <v>0</v>
      </c>
      <c r="G51" s="41">
        <f t="shared" si="32"/>
        <v>0</v>
      </c>
      <c r="H51" s="42">
        <f t="shared" si="32"/>
        <v>0</v>
      </c>
      <c r="I51" s="71">
        <f t="shared" si="2"/>
        <v>0</v>
      </c>
    </row>
    <row r="52" spans="1:9" s="3" customFormat="1" ht="13.5" hidden="1" thickBot="1" x14ac:dyDescent="0.25">
      <c r="A52" s="36" t="s">
        <v>59</v>
      </c>
      <c r="B52" s="137" t="s">
        <v>60</v>
      </c>
      <c r="C52" s="41">
        <v>0</v>
      </c>
      <c r="D52" s="41">
        <f t="shared" si="30"/>
        <v>0</v>
      </c>
      <c r="E52" s="41">
        <f t="shared" si="31"/>
        <v>0</v>
      </c>
      <c r="F52" s="41">
        <f t="shared" si="32"/>
        <v>0</v>
      </c>
      <c r="G52" s="41">
        <f t="shared" si="32"/>
        <v>0</v>
      </c>
      <c r="H52" s="42">
        <f t="shared" si="32"/>
        <v>0</v>
      </c>
      <c r="I52" s="71">
        <f t="shared" si="2"/>
        <v>0</v>
      </c>
    </row>
    <row r="53" spans="1:9" s="3" customFormat="1" ht="13.5" hidden="1" thickBot="1" x14ac:dyDescent="0.25">
      <c r="A53" s="36" t="s">
        <v>61</v>
      </c>
      <c r="B53" s="137" t="s">
        <v>62</v>
      </c>
      <c r="C53" s="41">
        <v>0</v>
      </c>
      <c r="D53" s="41">
        <f t="shared" si="30"/>
        <v>0</v>
      </c>
      <c r="E53" s="41">
        <f t="shared" si="31"/>
        <v>0</v>
      </c>
      <c r="F53" s="41">
        <f t="shared" si="32"/>
        <v>0</v>
      </c>
      <c r="G53" s="41">
        <f t="shared" si="32"/>
        <v>0</v>
      </c>
      <c r="H53" s="42">
        <f t="shared" si="32"/>
        <v>0</v>
      </c>
      <c r="I53" s="71">
        <f t="shared" si="2"/>
        <v>0</v>
      </c>
    </row>
    <row r="54" spans="1:9" s="3" customFormat="1" ht="13.5" hidden="1" thickBot="1" x14ac:dyDescent="0.25">
      <c r="A54" s="60" t="s">
        <v>63</v>
      </c>
      <c r="B54" s="67" t="s">
        <v>64</v>
      </c>
      <c r="C54" s="45">
        <v>0</v>
      </c>
      <c r="D54" s="45">
        <f t="shared" ref="D54:H54" si="33">SUM(D58,D59,D60)</f>
        <v>0</v>
      </c>
      <c r="E54" s="45">
        <f t="shared" si="33"/>
        <v>0</v>
      </c>
      <c r="F54" s="45">
        <f t="shared" si="33"/>
        <v>0</v>
      </c>
      <c r="G54" s="45">
        <f t="shared" si="33"/>
        <v>0</v>
      </c>
      <c r="H54" s="46">
        <f t="shared" si="33"/>
        <v>0</v>
      </c>
      <c r="I54" s="71">
        <f t="shared" si="2"/>
        <v>0</v>
      </c>
    </row>
    <row r="55" spans="1:9" s="3" customFormat="1" ht="13.5" hidden="1" thickBot="1" x14ac:dyDescent="0.25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2"/>
        <v>0</v>
      </c>
    </row>
    <row r="56" spans="1:9" s="3" customFormat="1" ht="13.5" hidden="1" thickBot="1" x14ac:dyDescent="0.25">
      <c r="A56" s="64" t="s">
        <v>49</v>
      </c>
      <c r="B56" s="65"/>
      <c r="C56" s="45">
        <v>0</v>
      </c>
      <c r="D56" s="45">
        <f t="shared" ref="D56:H56" si="34">D58+D59+D60-D57</f>
        <v>0</v>
      </c>
      <c r="E56" s="45">
        <f t="shared" si="34"/>
        <v>0</v>
      </c>
      <c r="F56" s="45">
        <f t="shared" si="34"/>
        <v>0</v>
      </c>
      <c r="G56" s="45">
        <f t="shared" si="34"/>
        <v>0</v>
      </c>
      <c r="H56" s="46">
        <f t="shared" si="34"/>
        <v>0</v>
      </c>
      <c r="I56" s="71">
        <f t="shared" si="2"/>
        <v>0</v>
      </c>
    </row>
    <row r="57" spans="1:9" s="3" customFormat="1" ht="13.5" hidden="1" thickBot="1" x14ac:dyDescent="0.25">
      <c r="A57" s="64" t="s">
        <v>50</v>
      </c>
      <c r="B57" s="65"/>
      <c r="C57" s="45">
        <v>0</v>
      </c>
      <c r="D57" s="45">
        <f t="shared" ref="D57:D60" si="35">SUM(D93,D269,D467,D555,D807,D895,D181)</f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2"/>
        <v>0</v>
      </c>
    </row>
    <row r="58" spans="1:9" s="3" customFormat="1" ht="13.5" hidden="1" thickBot="1" x14ac:dyDescent="0.25">
      <c r="A58" s="36" t="s">
        <v>57</v>
      </c>
      <c r="B58" s="137" t="s">
        <v>65</v>
      </c>
      <c r="C58" s="41">
        <v>0</v>
      </c>
      <c r="D58" s="41">
        <f t="shared" si="35"/>
        <v>0</v>
      </c>
      <c r="E58" s="41">
        <f t="shared" ref="E58:E60" si="36">C58+D58</f>
        <v>0</v>
      </c>
      <c r="F58" s="41">
        <f t="shared" ref="F58:H60" si="37">SUM(F94,F270,F468,F556,F808,F896)</f>
        <v>0</v>
      </c>
      <c r="G58" s="41">
        <f t="shared" si="37"/>
        <v>0</v>
      </c>
      <c r="H58" s="42">
        <f t="shared" si="37"/>
        <v>0</v>
      </c>
      <c r="I58" s="71">
        <f t="shared" si="2"/>
        <v>0</v>
      </c>
    </row>
    <row r="59" spans="1:9" s="3" customFormat="1" ht="13.5" hidden="1" thickBot="1" x14ac:dyDescent="0.25">
      <c r="A59" s="36" t="s">
        <v>59</v>
      </c>
      <c r="B59" s="137" t="s">
        <v>66</v>
      </c>
      <c r="C59" s="41">
        <v>0</v>
      </c>
      <c r="D59" s="41">
        <f t="shared" si="35"/>
        <v>0</v>
      </c>
      <c r="E59" s="41">
        <f t="shared" si="36"/>
        <v>0</v>
      </c>
      <c r="F59" s="41">
        <f t="shared" si="37"/>
        <v>0</v>
      </c>
      <c r="G59" s="41">
        <f t="shared" si="37"/>
        <v>0</v>
      </c>
      <c r="H59" s="42">
        <f t="shared" si="37"/>
        <v>0</v>
      </c>
      <c r="I59" s="71">
        <f t="shared" si="2"/>
        <v>0</v>
      </c>
    </row>
    <row r="60" spans="1:9" s="3" customFormat="1" ht="13.5" hidden="1" thickBot="1" x14ac:dyDescent="0.25">
      <c r="A60" s="36" t="s">
        <v>61</v>
      </c>
      <c r="B60" s="137" t="s">
        <v>67</v>
      </c>
      <c r="C60" s="41">
        <v>0</v>
      </c>
      <c r="D60" s="41">
        <f t="shared" si="35"/>
        <v>0</v>
      </c>
      <c r="E60" s="41">
        <f t="shared" si="36"/>
        <v>0</v>
      </c>
      <c r="F60" s="41">
        <f t="shared" si="37"/>
        <v>0</v>
      </c>
      <c r="G60" s="41">
        <f t="shared" si="37"/>
        <v>0</v>
      </c>
      <c r="H60" s="42">
        <f t="shared" si="37"/>
        <v>0</v>
      </c>
      <c r="I60" s="71">
        <f t="shared" si="2"/>
        <v>0</v>
      </c>
    </row>
    <row r="61" spans="1:9" s="3" customFormat="1" ht="13.5" hidden="1" thickBot="1" x14ac:dyDescent="0.25">
      <c r="A61" s="68"/>
      <c r="B61" s="55"/>
      <c r="C61" s="41"/>
      <c r="D61" s="41"/>
      <c r="E61" s="41"/>
      <c r="F61" s="41"/>
      <c r="G61" s="41"/>
      <c r="H61" s="42"/>
      <c r="I61" s="71">
        <f t="shared" si="2"/>
        <v>0</v>
      </c>
    </row>
    <row r="62" spans="1:9" ht="13.5" hidden="1" thickBot="1" x14ac:dyDescent="0.25">
      <c r="A62" s="60" t="s">
        <v>68</v>
      </c>
      <c r="B62" s="61">
        <v>71</v>
      </c>
      <c r="C62" s="45">
        <v>0</v>
      </c>
      <c r="D62" s="45">
        <f t="shared" ref="D62:H62" si="38">SUM(D63)</f>
        <v>0</v>
      </c>
      <c r="E62" s="45">
        <f t="shared" si="38"/>
        <v>0</v>
      </c>
      <c r="F62" s="45">
        <f t="shared" si="38"/>
        <v>0</v>
      </c>
      <c r="G62" s="45">
        <f t="shared" si="38"/>
        <v>0</v>
      </c>
      <c r="H62" s="46">
        <f t="shared" si="38"/>
        <v>0</v>
      </c>
      <c r="I62" s="13">
        <f t="shared" si="2"/>
        <v>0</v>
      </c>
    </row>
    <row r="63" spans="1:9" ht="13.5" hidden="1" thickBot="1" x14ac:dyDescent="0.25">
      <c r="A63" s="50" t="s">
        <v>69</v>
      </c>
      <c r="B63" s="134" t="s">
        <v>70</v>
      </c>
      <c r="C63" s="38"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2"/>
        <v>0</v>
      </c>
    </row>
    <row r="64" spans="1:9" s="3" customFormat="1" ht="13.5" hidden="1" thickBot="1" x14ac:dyDescent="0.25">
      <c r="A64" s="50"/>
      <c r="B64" s="51"/>
      <c r="C64" s="41"/>
      <c r="D64" s="41"/>
      <c r="E64" s="41"/>
      <c r="F64" s="41"/>
      <c r="G64" s="41"/>
      <c r="H64" s="42"/>
      <c r="I64" s="71">
        <f t="shared" si="2"/>
        <v>0</v>
      </c>
    </row>
    <row r="65" spans="1:9" s="3" customFormat="1" ht="13.5" hidden="1" thickBot="1" x14ac:dyDescent="0.25">
      <c r="A65" s="48" t="s">
        <v>71</v>
      </c>
      <c r="B65" s="67" t="s">
        <v>72</v>
      </c>
      <c r="C65" s="45"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2"/>
        <v>0</v>
      </c>
    </row>
    <row r="66" spans="1:9" s="3" customFormat="1" ht="13.5" hidden="1" thickBot="1" x14ac:dyDescent="0.25">
      <c r="A66" s="68"/>
      <c r="B66" s="55"/>
      <c r="C66" s="41"/>
      <c r="D66" s="41"/>
      <c r="E66" s="41"/>
      <c r="F66" s="41"/>
      <c r="G66" s="41"/>
      <c r="H66" s="42"/>
      <c r="I66" s="71">
        <f t="shared" si="2"/>
        <v>0</v>
      </c>
    </row>
    <row r="67" spans="1:9" ht="13.5" hidden="1" thickBot="1" x14ac:dyDescent="0.25">
      <c r="A67" s="48" t="s">
        <v>73</v>
      </c>
      <c r="B67" s="67"/>
      <c r="C67" s="45">
        <v>0</v>
      </c>
      <c r="D67" s="45">
        <f t="shared" ref="D67:H67" si="39">D14-D35</f>
        <v>0</v>
      </c>
      <c r="E67" s="45">
        <f t="shared" si="39"/>
        <v>0</v>
      </c>
      <c r="F67" s="45">
        <f t="shared" si="39"/>
        <v>0</v>
      </c>
      <c r="G67" s="45">
        <f t="shared" si="39"/>
        <v>0</v>
      </c>
      <c r="H67" s="46">
        <f t="shared" si="39"/>
        <v>0</v>
      </c>
      <c r="I67" s="13">
        <f t="shared" si="2"/>
        <v>0</v>
      </c>
    </row>
    <row r="68" spans="1:9" s="3" customFormat="1" ht="13.5" hidden="1" thickBot="1" x14ac:dyDescent="0.25">
      <c r="A68" s="72"/>
      <c r="B68" s="40"/>
      <c r="C68" s="41"/>
      <c r="D68" s="41"/>
      <c r="E68" s="41"/>
      <c r="F68" s="41"/>
      <c r="G68" s="41"/>
      <c r="H68" s="42"/>
      <c r="I68" s="71">
        <f t="shared" si="2"/>
        <v>0</v>
      </c>
    </row>
    <row r="69" spans="1:9" s="3" customFormat="1" ht="13.5" hidden="1" thickBot="1" x14ac:dyDescent="0.25">
      <c r="A69" s="81" t="s">
        <v>48</v>
      </c>
      <c r="B69" s="82"/>
      <c r="C69" s="83"/>
      <c r="D69" s="83"/>
      <c r="E69" s="83"/>
      <c r="F69" s="83"/>
      <c r="G69" s="83"/>
      <c r="H69" s="84"/>
      <c r="I69" s="71">
        <f t="shared" si="2"/>
        <v>0</v>
      </c>
    </row>
    <row r="70" spans="1:9" s="2" customFormat="1" ht="13.5" thickBot="1" x14ac:dyDescent="0.25">
      <c r="A70" s="143" t="s">
        <v>74</v>
      </c>
      <c r="B70" s="144" t="s">
        <v>75</v>
      </c>
      <c r="C70" s="145">
        <v>0</v>
      </c>
      <c r="D70" s="145">
        <f t="shared" ref="D70:H70" si="40">SUM(D103)</f>
        <v>0</v>
      </c>
      <c r="E70" s="145">
        <f t="shared" si="40"/>
        <v>0</v>
      </c>
      <c r="F70" s="145">
        <f t="shared" si="40"/>
        <v>0</v>
      </c>
      <c r="G70" s="145">
        <f t="shared" si="40"/>
        <v>0</v>
      </c>
      <c r="H70" s="146">
        <f t="shared" si="40"/>
        <v>0</v>
      </c>
      <c r="I70" s="13" t="str">
        <f>A70</f>
        <v>Autorități publice si acțiuni externe</v>
      </c>
    </row>
    <row r="71" spans="1:9" hidden="1" x14ac:dyDescent="0.2">
      <c r="A71" s="139" t="s">
        <v>76</v>
      </c>
      <c r="B71" s="140"/>
      <c r="C71" s="141">
        <v>0</v>
      </c>
      <c r="D71" s="141">
        <f t="shared" ref="D71:H71" si="41">SUM(D72,D75,D101)</f>
        <v>0</v>
      </c>
      <c r="E71" s="141">
        <f t="shared" si="41"/>
        <v>0</v>
      </c>
      <c r="F71" s="141">
        <f t="shared" si="41"/>
        <v>0</v>
      </c>
      <c r="G71" s="141">
        <f t="shared" si="41"/>
        <v>0</v>
      </c>
      <c r="H71" s="142">
        <f t="shared" si="41"/>
        <v>0</v>
      </c>
      <c r="I71" s="13"/>
    </row>
    <row r="72" spans="1:9" hidden="1" x14ac:dyDescent="0.2">
      <c r="A72" s="60" t="s">
        <v>43</v>
      </c>
      <c r="B72" s="61">
        <v>20</v>
      </c>
      <c r="C72" s="45">
        <v>0</v>
      </c>
      <c r="D72" s="45">
        <f t="shared" ref="D72:H72" si="42">SUM(D73)</f>
        <v>0</v>
      </c>
      <c r="E72" s="45">
        <f t="shared" si="42"/>
        <v>0</v>
      </c>
      <c r="F72" s="45">
        <f t="shared" si="42"/>
        <v>0</v>
      </c>
      <c r="G72" s="45">
        <f t="shared" si="42"/>
        <v>0</v>
      </c>
      <c r="H72" s="46">
        <f t="shared" si="42"/>
        <v>0</v>
      </c>
      <c r="I72" s="13"/>
    </row>
    <row r="73" spans="1:9" hidden="1" x14ac:dyDescent="0.2">
      <c r="A73" s="50" t="s">
        <v>44</v>
      </c>
      <c r="B73" s="134" t="s">
        <v>45</v>
      </c>
      <c r="C73" s="38">
        <v>0</v>
      </c>
      <c r="D73" s="38">
        <f>D126</f>
        <v>0</v>
      </c>
      <c r="E73" s="38">
        <f>C73+D73</f>
        <v>0</v>
      </c>
      <c r="F73" s="38">
        <f t="shared" ref="F73:H73" si="43">F126</f>
        <v>0</v>
      </c>
      <c r="G73" s="38">
        <f t="shared" si="43"/>
        <v>0</v>
      </c>
      <c r="H73" s="39">
        <f t="shared" si="43"/>
        <v>0</v>
      </c>
      <c r="I73" s="13"/>
    </row>
    <row r="74" spans="1:9" s="3" customFormat="1" hidden="1" x14ac:dyDescent="0.2">
      <c r="A74" s="50"/>
      <c r="B74" s="51"/>
      <c r="C74" s="41"/>
      <c r="D74" s="41"/>
      <c r="E74" s="41"/>
      <c r="F74" s="41"/>
      <c r="G74" s="41"/>
      <c r="H74" s="42"/>
      <c r="I74" s="71"/>
    </row>
    <row r="75" spans="1:9" ht="25.5" hidden="1" x14ac:dyDescent="0.2">
      <c r="A75" s="135" t="s">
        <v>46</v>
      </c>
      <c r="B75" s="62">
        <v>60</v>
      </c>
      <c r="C75" s="45">
        <v>0</v>
      </c>
      <c r="D75" s="45">
        <f t="shared" ref="D75:H75" si="44">SUM(D76,D83,D90)</f>
        <v>0</v>
      </c>
      <c r="E75" s="45">
        <f t="shared" si="44"/>
        <v>0</v>
      </c>
      <c r="F75" s="45">
        <f t="shared" si="44"/>
        <v>0</v>
      </c>
      <c r="G75" s="45">
        <f t="shared" si="44"/>
        <v>0</v>
      </c>
      <c r="H75" s="46">
        <f t="shared" si="44"/>
        <v>0</v>
      </c>
      <c r="I75" s="13"/>
    </row>
    <row r="76" spans="1:9" ht="25.5" hidden="1" x14ac:dyDescent="0.2">
      <c r="A76" s="60" t="s">
        <v>47</v>
      </c>
      <c r="B76" s="63">
        <v>60</v>
      </c>
      <c r="C76" s="45">
        <v>0</v>
      </c>
      <c r="D76" s="45">
        <f t="shared" ref="D76:H76" si="45">SUM(D80,D81,D82)</f>
        <v>0</v>
      </c>
      <c r="E76" s="45">
        <f t="shared" si="45"/>
        <v>0</v>
      </c>
      <c r="F76" s="45">
        <f t="shared" si="45"/>
        <v>0</v>
      </c>
      <c r="G76" s="45">
        <f t="shared" si="45"/>
        <v>0</v>
      </c>
      <c r="H76" s="46">
        <f t="shared" si="45"/>
        <v>0</v>
      </c>
      <c r="I76" s="13"/>
    </row>
    <row r="77" spans="1:9" s="3" customFormat="1" hidden="1" x14ac:dyDescent="0.2">
      <c r="A77" s="64" t="s">
        <v>48</v>
      </c>
      <c r="B77" s="65"/>
      <c r="C77" s="45"/>
      <c r="D77" s="45"/>
      <c r="E77" s="45"/>
      <c r="F77" s="45"/>
      <c r="G77" s="45"/>
      <c r="H77" s="46"/>
      <c r="I77" s="71"/>
    </row>
    <row r="78" spans="1:9" hidden="1" x14ac:dyDescent="0.2">
      <c r="A78" s="64" t="s">
        <v>49</v>
      </c>
      <c r="B78" s="65"/>
      <c r="C78" s="45">
        <v>0</v>
      </c>
      <c r="D78" s="45">
        <f t="shared" ref="D78:H78" si="46">D80+D81+D82-D79</f>
        <v>0</v>
      </c>
      <c r="E78" s="45">
        <f t="shared" si="46"/>
        <v>0</v>
      </c>
      <c r="F78" s="45">
        <f t="shared" si="46"/>
        <v>0</v>
      </c>
      <c r="G78" s="45">
        <f t="shared" si="46"/>
        <v>0</v>
      </c>
      <c r="H78" s="46">
        <f t="shared" si="46"/>
        <v>0</v>
      </c>
      <c r="I78" s="13"/>
    </row>
    <row r="79" spans="1:9" hidden="1" x14ac:dyDescent="0.2">
      <c r="A79" s="64" t="s">
        <v>50</v>
      </c>
      <c r="B79" s="65"/>
      <c r="C79" s="45">
        <v>0</v>
      </c>
      <c r="D79" s="45">
        <f t="shared" ref="D79:H82" si="47">D132</f>
        <v>0</v>
      </c>
      <c r="E79" s="45">
        <f t="shared" si="47"/>
        <v>0</v>
      </c>
      <c r="F79" s="45">
        <f t="shared" si="47"/>
        <v>0</v>
      </c>
      <c r="G79" s="45">
        <f t="shared" si="47"/>
        <v>0</v>
      </c>
      <c r="H79" s="46">
        <f t="shared" si="47"/>
        <v>0</v>
      </c>
      <c r="I79" s="13"/>
    </row>
    <row r="80" spans="1:9" hidden="1" x14ac:dyDescent="0.2">
      <c r="A80" s="36" t="s">
        <v>51</v>
      </c>
      <c r="B80" s="136" t="s">
        <v>52</v>
      </c>
      <c r="C80" s="38">
        <v>0</v>
      </c>
      <c r="D80" s="38">
        <f t="shared" si="47"/>
        <v>0</v>
      </c>
      <c r="E80" s="38">
        <f t="shared" si="47"/>
        <v>0</v>
      </c>
      <c r="F80" s="38">
        <f t="shared" si="47"/>
        <v>0</v>
      </c>
      <c r="G80" s="38">
        <f t="shared" si="47"/>
        <v>0</v>
      </c>
      <c r="H80" s="39">
        <f t="shared" si="47"/>
        <v>0</v>
      </c>
      <c r="I80" s="13"/>
    </row>
    <row r="81" spans="1:9" s="3" customFormat="1" hidden="1" x14ac:dyDescent="0.2">
      <c r="A81" s="36" t="s">
        <v>18</v>
      </c>
      <c r="B81" s="136" t="s">
        <v>53</v>
      </c>
      <c r="C81" s="41">
        <v>0</v>
      </c>
      <c r="D81" s="41">
        <f t="shared" si="47"/>
        <v>0</v>
      </c>
      <c r="E81" s="41">
        <f t="shared" ref="E81" si="48">C81+D81</f>
        <v>0</v>
      </c>
      <c r="F81" s="41">
        <f t="shared" si="47"/>
        <v>0</v>
      </c>
      <c r="G81" s="41">
        <f t="shared" si="47"/>
        <v>0</v>
      </c>
      <c r="H81" s="42">
        <f t="shared" si="47"/>
        <v>0</v>
      </c>
      <c r="I81" s="71"/>
    </row>
    <row r="82" spans="1:9" hidden="1" x14ac:dyDescent="0.2">
      <c r="A82" s="36" t="s">
        <v>20</v>
      </c>
      <c r="B82" s="137" t="s">
        <v>54</v>
      </c>
      <c r="C82" s="38">
        <v>0</v>
      </c>
      <c r="D82" s="38">
        <f t="shared" si="47"/>
        <v>0</v>
      </c>
      <c r="E82" s="38">
        <f t="shared" si="47"/>
        <v>0</v>
      </c>
      <c r="F82" s="38">
        <f t="shared" si="47"/>
        <v>0</v>
      </c>
      <c r="G82" s="38">
        <f t="shared" si="47"/>
        <v>0</v>
      </c>
      <c r="H82" s="39">
        <f t="shared" si="47"/>
        <v>0</v>
      </c>
      <c r="I82" s="13"/>
    </row>
    <row r="83" spans="1:9" s="3" customFormat="1" hidden="1" x14ac:dyDescent="0.2">
      <c r="A83" s="60" t="s">
        <v>55</v>
      </c>
      <c r="B83" s="61" t="s">
        <v>56</v>
      </c>
      <c r="C83" s="45">
        <v>0</v>
      </c>
      <c r="D83" s="45">
        <f t="shared" ref="D83:H83" si="49">SUM(D87,D88,D89)</f>
        <v>0</v>
      </c>
      <c r="E83" s="45">
        <f t="shared" si="49"/>
        <v>0</v>
      </c>
      <c r="F83" s="45">
        <f t="shared" si="49"/>
        <v>0</v>
      </c>
      <c r="G83" s="45">
        <f t="shared" si="49"/>
        <v>0</v>
      </c>
      <c r="H83" s="46">
        <f t="shared" si="49"/>
        <v>0</v>
      </c>
      <c r="I83" s="71">
        <f t="shared" si="2"/>
        <v>0</v>
      </c>
    </row>
    <row r="84" spans="1:9" s="3" customFormat="1" hidden="1" x14ac:dyDescent="0.2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2"/>
        <v>0</v>
      </c>
    </row>
    <row r="85" spans="1:9" s="3" customFormat="1" hidden="1" x14ac:dyDescent="0.2">
      <c r="A85" s="64" t="s">
        <v>49</v>
      </c>
      <c r="B85" s="65"/>
      <c r="C85" s="45">
        <v>0</v>
      </c>
      <c r="D85" s="45">
        <f t="shared" ref="D85:H85" si="50">D87+D88+D89-D86</f>
        <v>0</v>
      </c>
      <c r="E85" s="45">
        <f t="shared" si="50"/>
        <v>0</v>
      </c>
      <c r="F85" s="45">
        <f t="shared" si="50"/>
        <v>0</v>
      </c>
      <c r="G85" s="45">
        <f t="shared" si="50"/>
        <v>0</v>
      </c>
      <c r="H85" s="46">
        <f t="shared" si="50"/>
        <v>0</v>
      </c>
      <c r="I85" s="71">
        <f t="shared" ref="I85:I154" si="51">SUM(E85:H85)</f>
        <v>0</v>
      </c>
    </row>
    <row r="86" spans="1:9" s="3" customFormat="1" hidden="1" x14ac:dyDescent="0.2">
      <c r="A86" s="64" t="s">
        <v>50</v>
      </c>
      <c r="B86" s="65"/>
      <c r="C86" s="45">
        <v>0</v>
      </c>
      <c r="D86" s="45">
        <f t="shared" ref="D86:H89" si="52">D139</f>
        <v>0</v>
      </c>
      <c r="E86" s="45">
        <f t="shared" si="52"/>
        <v>0</v>
      </c>
      <c r="F86" s="45">
        <f t="shared" si="52"/>
        <v>0</v>
      </c>
      <c r="G86" s="45">
        <f t="shared" si="52"/>
        <v>0</v>
      </c>
      <c r="H86" s="46">
        <f t="shared" si="52"/>
        <v>0</v>
      </c>
      <c r="I86" s="71">
        <f t="shared" si="51"/>
        <v>0</v>
      </c>
    </row>
    <row r="87" spans="1:9" s="3" customFormat="1" hidden="1" x14ac:dyDescent="0.2">
      <c r="A87" s="36" t="s">
        <v>57</v>
      </c>
      <c r="B87" s="137" t="s">
        <v>58</v>
      </c>
      <c r="C87" s="41">
        <v>0</v>
      </c>
      <c r="D87" s="41">
        <f t="shared" si="52"/>
        <v>0</v>
      </c>
      <c r="E87" s="41">
        <f t="shared" ref="E87:E89" si="53">C87+D87</f>
        <v>0</v>
      </c>
      <c r="F87" s="41">
        <f t="shared" si="52"/>
        <v>0</v>
      </c>
      <c r="G87" s="41">
        <f t="shared" si="52"/>
        <v>0</v>
      </c>
      <c r="H87" s="42">
        <f t="shared" si="52"/>
        <v>0</v>
      </c>
      <c r="I87" s="71">
        <f t="shared" si="51"/>
        <v>0</v>
      </c>
    </row>
    <row r="88" spans="1:9" s="3" customFormat="1" hidden="1" x14ac:dyDescent="0.2">
      <c r="A88" s="36" t="s">
        <v>59</v>
      </c>
      <c r="B88" s="137" t="s">
        <v>60</v>
      </c>
      <c r="C88" s="41">
        <v>0</v>
      </c>
      <c r="D88" s="41">
        <f t="shared" si="52"/>
        <v>0</v>
      </c>
      <c r="E88" s="41">
        <f t="shared" si="53"/>
        <v>0</v>
      </c>
      <c r="F88" s="41">
        <f t="shared" si="52"/>
        <v>0</v>
      </c>
      <c r="G88" s="41">
        <f t="shared" si="52"/>
        <v>0</v>
      </c>
      <c r="H88" s="42">
        <f t="shared" si="52"/>
        <v>0</v>
      </c>
      <c r="I88" s="71">
        <f t="shared" si="51"/>
        <v>0</v>
      </c>
    </row>
    <row r="89" spans="1:9" s="3" customFormat="1" hidden="1" x14ac:dyDescent="0.2">
      <c r="A89" s="36" t="s">
        <v>61</v>
      </c>
      <c r="B89" s="137" t="s">
        <v>62</v>
      </c>
      <c r="C89" s="41">
        <v>0</v>
      </c>
      <c r="D89" s="41">
        <f t="shared" si="52"/>
        <v>0</v>
      </c>
      <c r="E89" s="41">
        <f t="shared" si="53"/>
        <v>0</v>
      </c>
      <c r="F89" s="41">
        <f t="shared" si="52"/>
        <v>0</v>
      </c>
      <c r="G89" s="41">
        <f t="shared" si="52"/>
        <v>0</v>
      </c>
      <c r="H89" s="42">
        <f t="shared" si="52"/>
        <v>0</v>
      </c>
      <c r="I89" s="71">
        <f t="shared" si="51"/>
        <v>0</v>
      </c>
    </row>
    <row r="90" spans="1:9" s="3" customFormat="1" hidden="1" x14ac:dyDescent="0.2">
      <c r="A90" s="60" t="s">
        <v>63</v>
      </c>
      <c r="B90" s="67" t="s">
        <v>64</v>
      </c>
      <c r="C90" s="45">
        <v>0</v>
      </c>
      <c r="D90" s="45">
        <f t="shared" ref="D90:H90" si="54">SUM(D94,D95,D96)</f>
        <v>0</v>
      </c>
      <c r="E90" s="45">
        <f t="shared" si="54"/>
        <v>0</v>
      </c>
      <c r="F90" s="45">
        <f t="shared" si="54"/>
        <v>0</v>
      </c>
      <c r="G90" s="45">
        <f t="shared" si="54"/>
        <v>0</v>
      </c>
      <c r="H90" s="46">
        <f t="shared" si="54"/>
        <v>0</v>
      </c>
      <c r="I90" s="71">
        <f t="shared" si="51"/>
        <v>0</v>
      </c>
    </row>
    <row r="91" spans="1:9" s="3" customFormat="1" hidden="1" x14ac:dyDescent="0.2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51"/>
        <v>0</v>
      </c>
    </row>
    <row r="92" spans="1:9" s="3" customFormat="1" hidden="1" x14ac:dyDescent="0.2">
      <c r="A92" s="64" t="s">
        <v>49</v>
      </c>
      <c r="B92" s="65"/>
      <c r="C92" s="45">
        <v>0</v>
      </c>
      <c r="D92" s="45">
        <f t="shared" ref="D92:H92" si="55">D94+D95+D96-D93</f>
        <v>0</v>
      </c>
      <c r="E92" s="45">
        <f t="shared" si="55"/>
        <v>0</v>
      </c>
      <c r="F92" s="45">
        <f t="shared" si="55"/>
        <v>0</v>
      </c>
      <c r="G92" s="45">
        <f t="shared" si="55"/>
        <v>0</v>
      </c>
      <c r="H92" s="46">
        <f t="shared" si="55"/>
        <v>0</v>
      </c>
      <c r="I92" s="71">
        <f t="shared" si="51"/>
        <v>0</v>
      </c>
    </row>
    <row r="93" spans="1:9" s="3" customFormat="1" hidden="1" x14ac:dyDescent="0.2">
      <c r="A93" s="64" t="s">
        <v>50</v>
      </c>
      <c r="B93" s="65"/>
      <c r="C93" s="45">
        <v>0</v>
      </c>
      <c r="D93" s="45">
        <f t="shared" ref="D93:H96" si="56">D146</f>
        <v>0</v>
      </c>
      <c r="E93" s="45">
        <f t="shared" si="56"/>
        <v>0</v>
      </c>
      <c r="F93" s="45">
        <f t="shared" si="56"/>
        <v>0</v>
      </c>
      <c r="G93" s="45">
        <f t="shared" si="56"/>
        <v>0</v>
      </c>
      <c r="H93" s="46">
        <f t="shared" si="56"/>
        <v>0</v>
      </c>
      <c r="I93" s="71">
        <f t="shared" si="51"/>
        <v>0</v>
      </c>
    </row>
    <row r="94" spans="1:9" s="3" customFormat="1" hidden="1" x14ac:dyDescent="0.2">
      <c r="A94" s="36" t="s">
        <v>57</v>
      </c>
      <c r="B94" s="137" t="s">
        <v>65</v>
      </c>
      <c r="C94" s="41">
        <v>0</v>
      </c>
      <c r="D94" s="41">
        <f t="shared" si="56"/>
        <v>0</v>
      </c>
      <c r="E94" s="41">
        <f t="shared" ref="E94:E96" si="57">C94+D94</f>
        <v>0</v>
      </c>
      <c r="F94" s="41">
        <f t="shared" si="56"/>
        <v>0</v>
      </c>
      <c r="G94" s="41">
        <f t="shared" si="56"/>
        <v>0</v>
      </c>
      <c r="H94" s="42">
        <f t="shared" si="56"/>
        <v>0</v>
      </c>
      <c r="I94" s="71">
        <f t="shared" si="51"/>
        <v>0</v>
      </c>
    </row>
    <row r="95" spans="1:9" s="3" customFormat="1" hidden="1" x14ac:dyDescent="0.2">
      <c r="A95" s="36" t="s">
        <v>59</v>
      </c>
      <c r="B95" s="137" t="s">
        <v>66</v>
      </c>
      <c r="C95" s="41">
        <v>0</v>
      </c>
      <c r="D95" s="41">
        <f t="shared" si="56"/>
        <v>0</v>
      </c>
      <c r="E95" s="41">
        <f t="shared" si="57"/>
        <v>0</v>
      </c>
      <c r="F95" s="41">
        <f t="shared" si="56"/>
        <v>0</v>
      </c>
      <c r="G95" s="41">
        <f t="shared" si="56"/>
        <v>0</v>
      </c>
      <c r="H95" s="42">
        <f t="shared" si="56"/>
        <v>0</v>
      </c>
      <c r="I95" s="71">
        <f t="shared" si="51"/>
        <v>0</v>
      </c>
    </row>
    <row r="96" spans="1:9" s="3" customFormat="1" hidden="1" x14ac:dyDescent="0.2">
      <c r="A96" s="36" t="s">
        <v>61</v>
      </c>
      <c r="B96" s="137" t="s">
        <v>67</v>
      </c>
      <c r="C96" s="41">
        <v>0</v>
      </c>
      <c r="D96" s="41">
        <f t="shared" si="56"/>
        <v>0</v>
      </c>
      <c r="E96" s="41">
        <f t="shared" si="57"/>
        <v>0</v>
      </c>
      <c r="F96" s="41">
        <f t="shared" si="56"/>
        <v>0</v>
      </c>
      <c r="G96" s="41">
        <f t="shared" si="56"/>
        <v>0</v>
      </c>
      <c r="H96" s="42">
        <f t="shared" si="56"/>
        <v>0</v>
      </c>
      <c r="I96" s="71">
        <f t="shared" si="51"/>
        <v>0</v>
      </c>
    </row>
    <row r="97" spans="1:11" s="3" customFormat="1" hidden="1" x14ac:dyDescent="0.2">
      <c r="A97" s="68"/>
      <c r="B97" s="55"/>
      <c r="C97" s="41"/>
      <c r="D97" s="41"/>
      <c r="E97" s="41"/>
      <c r="F97" s="41"/>
      <c r="G97" s="41"/>
      <c r="H97" s="42"/>
      <c r="I97" s="71">
        <f t="shared" si="51"/>
        <v>0</v>
      </c>
    </row>
    <row r="98" spans="1:11" s="3" customFormat="1" hidden="1" x14ac:dyDescent="0.2">
      <c r="A98" s="79" t="s">
        <v>68</v>
      </c>
      <c r="B98" s="61">
        <v>20</v>
      </c>
      <c r="C98" s="45">
        <v>0</v>
      </c>
      <c r="D98" s="45">
        <f t="shared" ref="D98:H98" si="58">SUM(D99)</f>
        <v>0</v>
      </c>
      <c r="E98" s="45">
        <f t="shared" si="58"/>
        <v>0</v>
      </c>
      <c r="F98" s="45">
        <f t="shared" si="58"/>
        <v>0</v>
      </c>
      <c r="G98" s="45">
        <f t="shared" si="58"/>
        <v>0</v>
      </c>
      <c r="H98" s="46">
        <f t="shared" si="58"/>
        <v>0</v>
      </c>
      <c r="I98" s="71">
        <f t="shared" si="51"/>
        <v>0</v>
      </c>
    </row>
    <row r="99" spans="1:11" s="3" customFormat="1" hidden="1" x14ac:dyDescent="0.2">
      <c r="A99" s="80" t="s">
        <v>69</v>
      </c>
      <c r="B99" s="134" t="s">
        <v>70</v>
      </c>
      <c r="C99" s="41">
        <v>0</v>
      </c>
      <c r="D99" s="41">
        <f>D152</f>
        <v>0</v>
      </c>
      <c r="E99" s="41">
        <f>C99+D99</f>
        <v>0</v>
      </c>
      <c r="F99" s="41">
        <f t="shared" ref="F99:H99" si="59">F152</f>
        <v>0</v>
      </c>
      <c r="G99" s="41">
        <f t="shared" si="59"/>
        <v>0</v>
      </c>
      <c r="H99" s="42">
        <f t="shared" si="59"/>
        <v>0</v>
      </c>
      <c r="I99" s="71">
        <f t="shared" si="51"/>
        <v>0</v>
      </c>
    </row>
    <row r="100" spans="1:11" s="3" customFormat="1" hidden="1" x14ac:dyDescent="0.2">
      <c r="A100" s="68"/>
      <c r="B100" s="55"/>
      <c r="C100" s="41"/>
      <c r="D100" s="41"/>
      <c r="E100" s="41"/>
      <c r="F100" s="41"/>
      <c r="G100" s="41"/>
      <c r="H100" s="42"/>
      <c r="I100" s="71">
        <f t="shared" si="51"/>
        <v>0</v>
      </c>
    </row>
    <row r="101" spans="1:11" s="3" customFormat="1" hidden="1" x14ac:dyDescent="0.2">
      <c r="A101" s="48" t="s">
        <v>71</v>
      </c>
      <c r="B101" s="67" t="s">
        <v>72</v>
      </c>
      <c r="C101" s="45">
        <v>0</v>
      </c>
      <c r="D101" s="45">
        <f t="shared" ref="D101" si="60">D154</f>
        <v>0</v>
      </c>
      <c r="E101" s="45">
        <f>C101+D101</f>
        <v>0</v>
      </c>
      <c r="F101" s="45">
        <f t="shared" ref="F101:H101" si="61">F154</f>
        <v>0</v>
      </c>
      <c r="G101" s="45">
        <f t="shared" si="61"/>
        <v>0</v>
      </c>
      <c r="H101" s="46">
        <f t="shared" si="61"/>
        <v>0</v>
      </c>
      <c r="I101" s="71">
        <f t="shared" si="51"/>
        <v>0</v>
      </c>
    </row>
    <row r="102" spans="1:11" s="3" customFormat="1" hidden="1" x14ac:dyDescent="0.2">
      <c r="A102" s="81"/>
      <c r="B102" s="82"/>
      <c r="C102" s="83"/>
      <c r="D102" s="83"/>
      <c r="E102" s="83"/>
      <c r="F102" s="83"/>
      <c r="G102" s="83"/>
      <c r="H102" s="84"/>
      <c r="I102" s="71">
        <f t="shared" si="51"/>
        <v>0</v>
      </c>
    </row>
    <row r="103" spans="1:11" s="2" customFormat="1" ht="25.5" x14ac:dyDescent="0.2">
      <c r="A103" s="85" t="s">
        <v>77</v>
      </c>
      <c r="B103" s="86"/>
      <c r="C103" s="87">
        <v>0</v>
      </c>
      <c r="D103" s="87">
        <f t="shared" ref="D103:H103" si="62">D104</f>
        <v>0</v>
      </c>
      <c r="E103" s="87">
        <f t="shared" si="62"/>
        <v>0</v>
      </c>
      <c r="F103" s="87">
        <f t="shared" si="62"/>
        <v>0</v>
      </c>
      <c r="G103" s="87">
        <f t="shared" si="62"/>
        <v>0</v>
      </c>
      <c r="H103" s="88">
        <f t="shared" si="62"/>
        <v>0</v>
      </c>
      <c r="I103" s="13" t="str">
        <f>A103</f>
        <v>„Creșterea eficienței energetice a sediului administrativ al Consiliului Județean Satu Mare”</v>
      </c>
    </row>
    <row r="104" spans="1:11" s="4" customFormat="1" x14ac:dyDescent="0.2">
      <c r="A104" s="89" t="s">
        <v>78</v>
      </c>
      <c r="B104" s="90"/>
      <c r="C104" s="91">
        <v>0</v>
      </c>
      <c r="D104" s="91">
        <f t="shared" ref="D104:H104" si="63">SUM(D105,D106,D107,D111)</f>
        <v>0</v>
      </c>
      <c r="E104" s="91">
        <f t="shared" si="63"/>
        <v>0</v>
      </c>
      <c r="F104" s="91">
        <f t="shared" si="63"/>
        <v>0</v>
      </c>
      <c r="G104" s="91">
        <f t="shared" si="63"/>
        <v>0</v>
      </c>
      <c r="H104" s="92">
        <f t="shared" si="63"/>
        <v>0</v>
      </c>
      <c r="I104" s="13" t="str">
        <f>A104</f>
        <v>Total venituri</v>
      </c>
    </row>
    <row r="105" spans="1:11" x14ac:dyDescent="0.2">
      <c r="A105" s="36" t="s">
        <v>12</v>
      </c>
      <c r="B105" s="37"/>
      <c r="C105" s="38">
        <v>0</v>
      </c>
      <c r="D105" s="38"/>
      <c r="E105" s="38">
        <f>SUM(C105,D105)</f>
        <v>0</v>
      </c>
      <c r="F105" s="41"/>
      <c r="G105" s="38"/>
      <c r="H105" s="39"/>
      <c r="I105" s="13" t="str">
        <f>A105</f>
        <v>I. Cofinanţare Consiliul Judeţean Satu Mare</v>
      </c>
    </row>
    <row r="106" spans="1:11" s="3" customFormat="1" hidden="1" x14ac:dyDescent="0.2">
      <c r="A106" s="36" t="s">
        <v>13</v>
      </c>
      <c r="B106" s="40"/>
      <c r="C106" s="41">
        <v>0</v>
      </c>
      <c r="D106" s="41"/>
      <c r="E106" s="41">
        <f t="shared" ref="E106:E110" si="64">SUM(C106,D106)</f>
        <v>0</v>
      </c>
      <c r="F106" s="41"/>
      <c r="G106" s="41"/>
      <c r="H106" s="42"/>
      <c r="I106" s="71">
        <f t="shared" si="51"/>
        <v>0</v>
      </c>
    </row>
    <row r="107" spans="1:11" x14ac:dyDescent="0.2">
      <c r="A107" s="43" t="s">
        <v>79</v>
      </c>
      <c r="B107" s="44" t="s">
        <v>15</v>
      </c>
      <c r="C107" s="45">
        <v>0</v>
      </c>
      <c r="D107" s="45">
        <f>SUM(D108:D110)</f>
        <v>0</v>
      </c>
      <c r="E107" s="45">
        <f t="shared" si="64"/>
        <v>0</v>
      </c>
      <c r="F107" s="45">
        <f t="shared" ref="F107:H107" si="65">SUM(F108:F110)</f>
        <v>0</v>
      </c>
      <c r="G107" s="45">
        <f t="shared" si="65"/>
        <v>0</v>
      </c>
      <c r="H107" s="46">
        <f t="shared" si="65"/>
        <v>0</v>
      </c>
      <c r="I107" s="13" t="str">
        <f>A107</f>
        <v>II. Alocări de sume din PNRR aferente asistenței financiare nerambursabile</v>
      </c>
    </row>
    <row r="108" spans="1:11" x14ac:dyDescent="0.2">
      <c r="A108" s="47" t="s">
        <v>16</v>
      </c>
      <c r="B108" s="37" t="s">
        <v>17</v>
      </c>
      <c r="C108" s="38">
        <v>0</v>
      </c>
      <c r="D108" s="38"/>
      <c r="E108" s="38">
        <f t="shared" si="64"/>
        <v>0</v>
      </c>
      <c r="F108" s="38"/>
      <c r="G108" s="38"/>
      <c r="H108" s="39"/>
      <c r="I108" s="13" t="str">
        <f>A108</f>
        <v xml:space="preserve">Fonduri europene nerambursabile </v>
      </c>
      <c r="J108" s="8">
        <f>100/119</f>
        <v>0.84033613445378152</v>
      </c>
      <c r="K108" s="8">
        <v>9241.7000000000007</v>
      </c>
    </row>
    <row r="109" spans="1:11" s="3" customFormat="1" hidden="1" x14ac:dyDescent="0.2">
      <c r="A109" s="47" t="s">
        <v>18</v>
      </c>
      <c r="B109" s="37" t="s">
        <v>19</v>
      </c>
      <c r="C109" s="41">
        <v>0</v>
      </c>
      <c r="D109" s="41"/>
      <c r="E109" s="41">
        <f t="shared" si="64"/>
        <v>0</v>
      </c>
      <c r="F109" s="41"/>
      <c r="G109" s="41"/>
      <c r="H109" s="42"/>
      <c r="I109" s="71">
        <f t="shared" si="51"/>
        <v>0</v>
      </c>
    </row>
    <row r="110" spans="1:11" x14ac:dyDescent="0.2">
      <c r="A110" s="47" t="s">
        <v>20</v>
      </c>
      <c r="B110" s="37" t="s">
        <v>21</v>
      </c>
      <c r="C110" s="38">
        <v>0</v>
      </c>
      <c r="D110" s="38"/>
      <c r="E110" s="38">
        <f t="shared" si="64"/>
        <v>0</v>
      </c>
      <c r="F110" s="38"/>
      <c r="G110" s="38"/>
      <c r="H110" s="39"/>
      <c r="I110" s="13" t="str">
        <f>A110</f>
        <v>Sume aferente TVA</v>
      </c>
      <c r="J110" s="8">
        <f>19/119</f>
        <v>0.15966386554621848</v>
      </c>
    </row>
    <row r="111" spans="1:11" s="3" customFormat="1" ht="25.5" hidden="1" x14ac:dyDescent="0.2">
      <c r="A111" s="43" t="s">
        <v>22</v>
      </c>
      <c r="B111" s="44" t="s">
        <v>23</v>
      </c>
      <c r="C111" s="45">
        <v>0</v>
      </c>
      <c r="D111" s="45">
        <f t="shared" ref="D111:H111" si="66">SUM(D112,D116,D120)</f>
        <v>0</v>
      </c>
      <c r="E111" s="45">
        <f t="shared" si="66"/>
        <v>0</v>
      </c>
      <c r="F111" s="45">
        <f t="shared" si="66"/>
        <v>0</v>
      </c>
      <c r="G111" s="45">
        <f t="shared" si="66"/>
        <v>0</v>
      </c>
      <c r="H111" s="46">
        <f t="shared" si="66"/>
        <v>0</v>
      </c>
      <c r="I111" s="71">
        <f t="shared" si="51"/>
        <v>0</v>
      </c>
    </row>
    <row r="112" spans="1:11" s="3" customFormat="1" hidden="1" x14ac:dyDescent="0.2">
      <c r="A112" s="48" t="s">
        <v>24</v>
      </c>
      <c r="B112" s="49" t="s">
        <v>25</v>
      </c>
      <c r="C112" s="45">
        <v>0</v>
      </c>
      <c r="D112" s="45">
        <f t="shared" ref="D112:H112" si="67">SUM(D113:D115)</f>
        <v>0</v>
      </c>
      <c r="E112" s="45">
        <f t="shared" si="67"/>
        <v>0</v>
      </c>
      <c r="F112" s="45">
        <f t="shared" si="67"/>
        <v>0</v>
      </c>
      <c r="G112" s="45">
        <f t="shared" si="67"/>
        <v>0</v>
      </c>
      <c r="H112" s="46">
        <f t="shared" si="67"/>
        <v>0</v>
      </c>
      <c r="I112" s="71">
        <f t="shared" si="51"/>
        <v>0</v>
      </c>
    </row>
    <row r="113" spans="1:9" s="3" customFormat="1" hidden="1" x14ac:dyDescent="0.2">
      <c r="A113" s="50" t="s">
        <v>26</v>
      </c>
      <c r="B113" s="51" t="s">
        <v>27</v>
      </c>
      <c r="C113" s="41">
        <v>0</v>
      </c>
      <c r="D113" s="41"/>
      <c r="E113" s="41">
        <f t="shared" ref="E113:E115" si="68">SUM(C113,D113)</f>
        <v>0</v>
      </c>
      <c r="F113" s="41"/>
      <c r="G113" s="41"/>
      <c r="H113" s="42"/>
      <c r="I113" s="71">
        <f t="shared" si="51"/>
        <v>0</v>
      </c>
    </row>
    <row r="114" spans="1:9" s="3" customFormat="1" hidden="1" x14ac:dyDescent="0.2">
      <c r="A114" s="50" t="s">
        <v>28</v>
      </c>
      <c r="B114" s="52" t="s">
        <v>29</v>
      </c>
      <c r="C114" s="41">
        <v>0</v>
      </c>
      <c r="D114" s="41"/>
      <c r="E114" s="41">
        <f t="shared" si="68"/>
        <v>0</v>
      </c>
      <c r="F114" s="41"/>
      <c r="G114" s="41"/>
      <c r="H114" s="42"/>
      <c r="I114" s="71">
        <f t="shared" si="51"/>
        <v>0</v>
      </c>
    </row>
    <row r="115" spans="1:9" s="3" customFormat="1" hidden="1" x14ac:dyDescent="0.2">
      <c r="A115" s="50" t="s">
        <v>30</v>
      </c>
      <c r="B115" s="52" t="s">
        <v>31</v>
      </c>
      <c r="C115" s="41">
        <v>0</v>
      </c>
      <c r="D115" s="41"/>
      <c r="E115" s="41">
        <f t="shared" si="68"/>
        <v>0</v>
      </c>
      <c r="F115" s="41"/>
      <c r="G115" s="41"/>
      <c r="H115" s="42"/>
      <c r="I115" s="71">
        <f t="shared" si="51"/>
        <v>0</v>
      </c>
    </row>
    <row r="116" spans="1:9" s="3" customFormat="1" hidden="1" x14ac:dyDescent="0.2">
      <c r="A116" s="48" t="s">
        <v>32</v>
      </c>
      <c r="B116" s="53" t="s">
        <v>33</v>
      </c>
      <c r="C116" s="45">
        <v>0</v>
      </c>
      <c r="D116" s="45">
        <f t="shared" ref="D116:H116" si="69">SUM(D117:D119)</f>
        <v>0</v>
      </c>
      <c r="E116" s="45">
        <f t="shared" si="69"/>
        <v>0</v>
      </c>
      <c r="F116" s="45">
        <f t="shared" si="69"/>
        <v>0</v>
      </c>
      <c r="G116" s="45">
        <f t="shared" si="69"/>
        <v>0</v>
      </c>
      <c r="H116" s="46">
        <f t="shared" si="69"/>
        <v>0</v>
      </c>
      <c r="I116" s="71">
        <f t="shared" si="51"/>
        <v>0</v>
      </c>
    </row>
    <row r="117" spans="1:9" s="3" customFormat="1" hidden="1" x14ac:dyDescent="0.2">
      <c r="A117" s="50" t="s">
        <v>26</v>
      </c>
      <c r="B117" s="52" t="s">
        <v>34</v>
      </c>
      <c r="C117" s="41">
        <v>0</v>
      </c>
      <c r="D117" s="41"/>
      <c r="E117" s="41">
        <f t="shared" ref="E117:E119" si="70">SUM(C117,D117)</f>
        <v>0</v>
      </c>
      <c r="F117" s="41"/>
      <c r="G117" s="41"/>
      <c r="H117" s="42"/>
      <c r="I117" s="71">
        <f t="shared" si="51"/>
        <v>0</v>
      </c>
    </row>
    <row r="118" spans="1:9" s="3" customFormat="1" hidden="1" x14ac:dyDescent="0.2">
      <c r="A118" s="50" t="s">
        <v>28</v>
      </c>
      <c r="B118" s="52" t="s">
        <v>35</v>
      </c>
      <c r="C118" s="41">
        <v>0</v>
      </c>
      <c r="D118" s="41"/>
      <c r="E118" s="41">
        <f t="shared" si="70"/>
        <v>0</v>
      </c>
      <c r="F118" s="41"/>
      <c r="G118" s="41"/>
      <c r="H118" s="42"/>
      <c r="I118" s="71">
        <f t="shared" si="51"/>
        <v>0</v>
      </c>
    </row>
    <row r="119" spans="1:9" s="3" customFormat="1" hidden="1" x14ac:dyDescent="0.2">
      <c r="A119" s="50" t="s">
        <v>30</v>
      </c>
      <c r="B119" s="52" t="s">
        <v>36</v>
      </c>
      <c r="C119" s="41">
        <v>0</v>
      </c>
      <c r="D119" s="41"/>
      <c r="E119" s="41">
        <f t="shared" si="70"/>
        <v>0</v>
      </c>
      <c r="F119" s="41"/>
      <c r="G119" s="41"/>
      <c r="H119" s="42"/>
      <c r="I119" s="71">
        <f t="shared" si="51"/>
        <v>0</v>
      </c>
    </row>
    <row r="120" spans="1:9" s="3" customFormat="1" hidden="1" x14ac:dyDescent="0.2">
      <c r="A120" s="48" t="s">
        <v>37</v>
      </c>
      <c r="B120" s="53" t="s">
        <v>38</v>
      </c>
      <c r="C120" s="45">
        <v>0</v>
      </c>
      <c r="D120" s="45">
        <f t="shared" ref="D120:H120" si="71">SUM(D121:D123)</f>
        <v>0</v>
      </c>
      <c r="E120" s="45">
        <f t="shared" si="71"/>
        <v>0</v>
      </c>
      <c r="F120" s="45">
        <f t="shared" si="71"/>
        <v>0</v>
      </c>
      <c r="G120" s="45">
        <f t="shared" si="71"/>
        <v>0</v>
      </c>
      <c r="H120" s="46">
        <f t="shared" si="71"/>
        <v>0</v>
      </c>
      <c r="I120" s="71">
        <f t="shared" si="51"/>
        <v>0</v>
      </c>
    </row>
    <row r="121" spans="1:9" s="3" customFormat="1" hidden="1" x14ac:dyDescent="0.2">
      <c r="A121" s="50" t="s">
        <v>26</v>
      </c>
      <c r="B121" s="52" t="s">
        <v>39</v>
      </c>
      <c r="C121" s="41">
        <v>0</v>
      </c>
      <c r="D121" s="41"/>
      <c r="E121" s="41">
        <f t="shared" ref="E121:E123" si="72">SUM(C121,D121)</f>
        <v>0</v>
      </c>
      <c r="F121" s="41"/>
      <c r="G121" s="41"/>
      <c r="H121" s="42"/>
      <c r="I121" s="71">
        <f t="shared" si="51"/>
        <v>0</v>
      </c>
    </row>
    <row r="122" spans="1:9" s="3" customFormat="1" hidden="1" x14ac:dyDescent="0.2">
      <c r="A122" s="50" t="s">
        <v>28</v>
      </c>
      <c r="B122" s="52" t="s">
        <v>40</v>
      </c>
      <c r="C122" s="41">
        <v>0</v>
      </c>
      <c r="D122" s="41"/>
      <c r="E122" s="41">
        <f t="shared" si="72"/>
        <v>0</v>
      </c>
      <c r="F122" s="41"/>
      <c r="G122" s="41"/>
      <c r="H122" s="42"/>
      <c r="I122" s="71">
        <f t="shared" si="51"/>
        <v>0</v>
      </c>
    </row>
    <row r="123" spans="1:9" s="3" customFormat="1" hidden="1" x14ac:dyDescent="0.2">
      <c r="A123" s="50" t="s">
        <v>30</v>
      </c>
      <c r="B123" s="52" t="s">
        <v>41</v>
      </c>
      <c r="C123" s="41">
        <v>0</v>
      </c>
      <c r="D123" s="41"/>
      <c r="E123" s="41">
        <f t="shared" si="72"/>
        <v>0</v>
      </c>
      <c r="F123" s="41"/>
      <c r="G123" s="41"/>
      <c r="H123" s="42"/>
      <c r="I123" s="71">
        <f t="shared" si="51"/>
        <v>0</v>
      </c>
    </row>
    <row r="124" spans="1:9" s="4" customFormat="1" x14ac:dyDescent="0.2">
      <c r="A124" s="93" t="s">
        <v>76</v>
      </c>
      <c r="B124" s="94"/>
      <c r="C124" s="95">
        <v>0</v>
      </c>
      <c r="D124" s="95">
        <f>SUM(D125,D128,D154,D151)</f>
        <v>0</v>
      </c>
      <c r="E124" s="95">
        <f t="shared" ref="E124:H124" si="73">SUM(E125,E128,E154,E151)</f>
        <v>0</v>
      </c>
      <c r="F124" s="95">
        <f t="shared" si="73"/>
        <v>0</v>
      </c>
      <c r="G124" s="95">
        <f t="shared" si="73"/>
        <v>0</v>
      </c>
      <c r="H124" s="96">
        <f t="shared" si="73"/>
        <v>0</v>
      </c>
      <c r="I124" s="13" t="str">
        <f>A124</f>
        <v>Total cheltuieli</v>
      </c>
    </row>
    <row r="125" spans="1:9" hidden="1" x14ac:dyDescent="0.2">
      <c r="A125" s="60" t="s">
        <v>43</v>
      </c>
      <c r="B125" s="61">
        <v>20</v>
      </c>
      <c r="C125" s="45">
        <v>0</v>
      </c>
      <c r="D125" s="45">
        <f t="shared" ref="D125:H125" si="74">SUM(D126)</f>
        <v>0</v>
      </c>
      <c r="E125" s="45">
        <f t="shared" si="74"/>
        <v>0</v>
      </c>
      <c r="F125" s="45">
        <f t="shared" si="74"/>
        <v>0</v>
      </c>
      <c r="G125" s="45">
        <f t="shared" si="74"/>
        <v>0</v>
      </c>
      <c r="H125" s="46">
        <f t="shared" si="74"/>
        <v>0</v>
      </c>
      <c r="I125" s="13">
        <f t="shared" si="51"/>
        <v>0</v>
      </c>
    </row>
    <row r="126" spans="1:9" hidden="1" x14ac:dyDescent="0.2">
      <c r="A126" s="50" t="s">
        <v>44</v>
      </c>
      <c r="B126" s="134" t="s">
        <v>45</v>
      </c>
      <c r="C126" s="38">
        <v>0</v>
      </c>
      <c r="D126" s="38"/>
      <c r="E126" s="38">
        <f>C126+D126</f>
        <v>0</v>
      </c>
      <c r="F126" s="38"/>
      <c r="G126" s="38"/>
      <c r="H126" s="39"/>
      <c r="I126" s="13">
        <f t="shared" si="51"/>
        <v>0</v>
      </c>
    </row>
    <row r="127" spans="1:9" s="3" customFormat="1" hidden="1" x14ac:dyDescent="0.2">
      <c r="A127" s="50"/>
      <c r="B127" s="51"/>
      <c r="C127" s="41"/>
      <c r="D127" s="41"/>
      <c r="E127" s="41"/>
      <c r="F127" s="41"/>
      <c r="G127" s="41"/>
      <c r="H127" s="42"/>
      <c r="I127" s="71">
        <f t="shared" si="51"/>
        <v>0</v>
      </c>
    </row>
    <row r="128" spans="1:9" ht="25.5" x14ac:dyDescent="0.2">
      <c r="A128" s="135" t="s">
        <v>46</v>
      </c>
      <c r="B128" s="62">
        <v>60</v>
      </c>
      <c r="C128" s="45">
        <v>0</v>
      </c>
      <c r="D128" s="45">
        <f t="shared" ref="D128:H128" si="75">SUM(D129,D136,D143)</f>
        <v>0</v>
      </c>
      <c r="E128" s="45">
        <f t="shared" si="75"/>
        <v>0</v>
      </c>
      <c r="F128" s="45">
        <f t="shared" si="75"/>
        <v>0</v>
      </c>
      <c r="G128" s="45">
        <f t="shared" si="75"/>
        <v>0</v>
      </c>
      <c r="H128" s="46">
        <f t="shared" si="75"/>
        <v>0</v>
      </c>
      <c r="I128" s="13" t="str">
        <f>A128</f>
        <v xml:space="preserve">Titlul XII  Proiecte cu finanțare din sumele reprezentând asistența financiară nerambursabilă aferentă PNRR  </v>
      </c>
    </row>
    <row r="129" spans="1:12" ht="25.5" x14ac:dyDescent="0.2">
      <c r="A129" s="60" t="s">
        <v>47</v>
      </c>
      <c r="B129" s="63">
        <v>60</v>
      </c>
      <c r="C129" s="45">
        <v>0</v>
      </c>
      <c r="D129" s="45">
        <f t="shared" ref="D129:H129" si="76">SUM(D133,D134,D135)</f>
        <v>0</v>
      </c>
      <c r="E129" s="45">
        <f t="shared" si="76"/>
        <v>0</v>
      </c>
      <c r="F129" s="45">
        <f t="shared" si="76"/>
        <v>0</v>
      </c>
      <c r="G129" s="45">
        <f t="shared" si="76"/>
        <v>0</v>
      </c>
      <c r="H129" s="46">
        <f t="shared" si="76"/>
        <v>0</v>
      </c>
      <c r="I129" s="13" t="str">
        <f>A129</f>
        <v xml:space="preserve">Transferuri din bugetul de stat către bugetele locale pentru susținerea proiectelor aferente PNRR    </v>
      </c>
    </row>
    <row r="130" spans="1:12" s="3" customFormat="1" hidden="1" x14ac:dyDescent="0.2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51"/>
        <v>0</v>
      </c>
    </row>
    <row r="131" spans="1:12" x14ac:dyDescent="0.2">
      <c r="A131" s="64" t="s">
        <v>49</v>
      </c>
      <c r="B131" s="65"/>
      <c r="C131" s="45">
        <v>0</v>
      </c>
      <c r="D131" s="45">
        <f>D133+D134+D135-D132</f>
        <v>0</v>
      </c>
      <c r="E131" s="45">
        <f>E133+E134+E135-E132</f>
        <v>0</v>
      </c>
      <c r="F131" s="45">
        <f t="shared" ref="F131:H131" si="77">F133+F134+F135-F132</f>
        <v>0</v>
      </c>
      <c r="G131" s="45">
        <f t="shared" si="77"/>
        <v>0</v>
      </c>
      <c r="H131" s="46">
        <f t="shared" si="77"/>
        <v>0</v>
      </c>
      <c r="I131" s="13" t="str">
        <f>A131</f>
        <v>cheltuieli curente</v>
      </c>
    </row>
    <row r="132" spans="1:12" x14ac:dyDescent="0.2">
      <c r="A132" s="64" t="s">
        <v>50</v>
      </c>
      <c r="B132" s="65"/>
      <c r="C132" s="45">
        <v>0</v>
      </c>
      <c r="D132" s="45"/>
      <c r="E132" s="45">
        <f>C132+D132</f>
        <v>0</v>
      </c>
      <c r="F132" s="45"/>
      <c r="G132" s="45"/>
      <c r="H132" s="46"/>
      <c r="I132" s="13" t="str">
        <f>A132</f>
        <v>cheltuieli de capital</v>
      </c>
    </row>
    <row r="133" spans="1:12" x14ac:dyDescent="0.2">
      <c r="A133" s="36" t="s">
        <v>51</v>
      </c>
      <c r="B133" s="136" t="s">
        <v>52</v>
      </c>
      <c r="C133" s="38">
        <v>0</v>
      </c>
      <c r="D133" s="38"/>
      <c r="E133" s="38">
        <f t="shared" ref="E133:E135" si="78">C133+D133</f>
        <v>0</v>
      </c>
      <c r="F133" s="38"/>
      <c r="G133" s="38"/>
      <c r="H133" s="39"/>
      <c r="I133" s="13" t="str">
        <f t="shared" ref="I133:I135" si="79">A133</f>
        <v>Fonduri europene nerambursabile</v>
      </c>
      <c r="J133" s="8">
        <f>100/119</f>
        <v>0.84033613445378152</v>
      </c>
      <c r="K133" s="8">
        <v>9241.7000000000007</v>
      </c>
      <c r="L133" s="13">
        <f>F133+F134+F135</f>
        <v>0</v>
      </c>
    </row>
    <row r="134" spans="1:12" s="3" customFormat="1" x14ac:dyDescent="0.2">
      <c r="A134" s="36" t="s">
        <v>18</v>
      </c>
      <c r="B134" s="136" t="s">
        <v>53</v>
      </c>
      <c r="C134" s="41">
        <v>0</v>
      </c>
      <c r="D134" s="41"/>
      <c r="E134" s="41">
        <f t="shared" si="78"/>
        <v>0</v>
      </c>
      <c r="F134" s="41"/>
      <c r="G134" s="41"/>
      <c r="H134" s="42"/>
      <c r="I134" s="71" t="str">
        <f t="shared" si="79"/>
        <v>Finanțare publică națională</v>
      </c>
    </row>
    <row r="135" spans="1:12" ht="13.5" thickBot="1" x14ac:dyDescent="0.25">
      <c r="A135" s="36" t="s">
        <v>20</v>
      </c>
      <c r="B135" s="137" t="s">
        <v>54</v>
      </c>
      <c r="C135" s="38">
        <v>0</v>
      </c>
      <c r="D135" s="38"/>
      <c r="E135" s="38">
        <f t="shared" si="78"/>
        <v>0</v>
      </c>
      <c r="F135" s="38"/>
      <c r="G135" s="38"/>
      <c r="H135" s="39"/>
      <c r="I135" s="13" t="str">
        <f t="shared" si="79"/>
        <v>Sume aferente TVA</v>
      </c>
      <c r="J135" s="8">
        <f>19/119</f>
        <v>0.15966386554621848</v>
      </c>
    </row>
    <row r="136" spans="1:12" s="3" customFormat="1" ht="13.5" hidden="1" thickBot="1" x14ac:dyDescent="0.25">
      <c r="A136" s="60" t="s">
        <v>55</v>
      </c>
      <c r="B136" s="61" t="s">
        <v>56</v>
      </c>
      <c r="C136" s="45">
        <v>0</v>
      </c>
      <c r="D136" s="45">
        <f t="shared" ref="D136:H136" si="80">SUM(D140,D141,D142)</f>
        <v>0</v>
      </c>
      <c r="E136" s="45">
        <f t="shared" si="80"/>
        <v>0</v>
      </c>
      <c r="F136" s="45">
        <f t="shared" si="80"/>
        <v>0</v>
      </c>
      <c r="G136" s="45">
        <f t="shared" si="80"/>
        <v>0</v>
      </c>
      <c r="H136" s="46">
        <f t="shared" si="80"/>
        <v>0</v>
      </c>
      <c r="I136" s="71">
        <f t="shared" si="51"/>
        <v>0</v>
      </c>
    </row>
    <row r="137" spans="1:12" s="3" customFormat="1" ht="13.5" hidden="1" thickBot="1" x14ac:dyDescent="0.25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51"/>
        <v>0</v>
      </c>
    </row>
    <row r="138" spans="1:12" s="3" customFormat="1" ht="13.5" hidden="1" thickBot="1" x14ac:dyDescent="0.25">
      <c r="A138" s="64" t="s">
        <v>49</v>
      </c>
      <c r="B138" s="65"/>
      <c r="C138" s="45">
        <v>0</v>
      </c>
      <c r="D138" s="45">
        <f t="shared" ref="D138:H138" si="81">D140+D141+D142-D139</f>
        <v>0</v>
      </c>
      <c r="E138" s="45">
        <f t="shared" si="81"/>
        <v>0</v>
      </c>
      <c r="F138" s="45">
        <f t="shared" si="81"/>
        <v>0</v>
      </c>
      <c r="G138" s="45">
        <f t="shared" si="81"/>
        <v>0</v>
      </c>
      <c r="H138" s="46">
        <f t="shared" si="81"/>
        <v>0</v>
      </c>
      <c r="I138" s="71">
        <f t="shared" si="51"/>
        <v>0</v>
      </c>
    </row>
    <row r="139" spans="1:12" s="3" customFormat="1" ht="13.5" hidden="1" thickBot="1" x14ac:dyDescent="0.25">
      <c r="A139" s="64" t="s">
        <v>50</v>
      </c>
      <c r="B139" s="65"/>
      <c r="C139" s="45">
        <v>0</v>
      </c>
      <c r="D139" s="45"/>
      <c r="E139" s="45">
        <f t="shared" ref="E139:E142" si="82">C139+D139</f>
        <v>0</v>
      </c>
      <c r="F139" s="45"/>
      <c r="G139" s="45"/>
      <c r="H139" s="46"/>
      <c r="I139" s="71">
        <f t="shared" si="51"/>
        <v>0</v>
      </c>
    </row>
    <row r="140" spans="1:12" s="3" customFormat="1" ht="13.5" hidden="1" thickBot="1" x14ac:dyDescent="0.25">
      <c r="A140" s="36" t="s">
        <v>57</v>
      </c>
      <c r="B140" s="137" t="s">
        <v>58</v>
      </c>
      <c r="C140" s="41">
        <v>0</v>
      </c>
      <c r="D140" s="41"/>
      <c r="E140" s="41">
        <f t="shared" si="82"/>
        <v>0</v>
      </c>
      <c r="F140" s="41"/>
      <c r="G140" s="41"/>
      <c r="H140" s="42"/>
      <c r="I140" s="71">
        <f t="shared" si="51"/>
        <v>0</v>
      </c>
    </row>
    <row r="141" spans="1:12" s="3" customFormat="1" ht="13.5" hidden="1" thickBot="1" x14ac:dyDescent="0.25">
      <c r="A141" s="36" t="s">
        <v>59</v>
      </c>
      <c r="B141" s="137" t="s">
        <v>60</v>
      </c>
      <c r="C141" s="41">
        <v>0</v>
      </c>
      <c r="D141" s="41"/>
      <c r="E141" s="41">
        <f t="shared" si="82"/>
        <v>0</v>
      </c>
      <c r="F141" s="41"/>
      <c r="G141" s="41"/>
      <c r="H141" s="42"/>
      <c r="I141" s="71">
        <f t="shared" si="51"/>
        <v>0</v>
      </c>
    </row>
    <row r="142" spans="1:12" s="3" customFormat="1" ht="13.5" hidden="1" thickBot="1" x14ac:dyDescent="0.25">
      <c r="A142" s="36" t="s">
        <v>61</v>
      </c>
      <c r="B142" s="137" t="s">
        <v>62</v>
      </c>
      <c r="C142" s="41">
        <v>0</v>
      </c>
      <c r="D142" s="41"/>
      <c r="E142" s="41">
        <f t="shared" si="82"/>
        <v>0</v>
      </c>
      <c r="F142" s="41"/>
      <c r="G142" s="41"/>
      <c r="H142" s="42"/>
      <c r="I142" s="71">
        <f t="shared" si="51"/>
        <v>0</v>
      </c>
    </row>
    <row r="143" spans="1:12" s="3" customFormat="1" ht="13.5" hidden="1" thickBot="1" x14ac:dyDescent="0.25">
      <c r="A143" s="60" t="s">
        <v>63</v>
      </c>
      <c r="B143" s="67" t="s">
        <v>64</v>
      </c>
      <c r="C143" s="45">
        <v>0</v>
      </c>
      <c r="D143" s="45">
        <f t="shared" ref="D143:H143" si="83">SUM(D147,D148,D149)</f>
        <v>0</v>
      </c>
      <c r="E143" s="45">
        <f t="shared" si="83"/>
        <v>0</v>
      </c>
      <c r="F143" s="45">
        <f t="shared" si="83"/>
        <v>0</v>
      </c>
      <c r="G143" s="45">
        <f t="shared" si="83"/>
        <v>0</v>
      </c>
      <c r="H143" s="46">
        <f t="shared" si="83"/>
        <v>0</v>
      </c>
      <c r="I143" s="71">
        <f t="shared" si="51"/>
        <v>0</v>
      </c>
    </row>
    <row r="144" spans="1:12" s="3" customFormat="1" ht="13.5" hidden="1" thickBot="1" x14ac:dyDescent="0.25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51"/>
        <v>0</v>
      </c>
    </row>
    <row r="145" spans="1:9" s="3" customFormat="1" ht="13.5" hidden="1" thickBot="1" x14ac:dyDescent="0.25">
      <c r="A145" s="64" t="s">
        <v>49</v>
      </c>
      <c r="B145" s="65"/>
      <c r="C145" s="45">
        <v>0</v>
      </c>
      <c r="D145" s="45">
        <f t="shared" ref="D145:H145" si="84">D147+D148+D149-D146</f>
        <v>0</v>
      </c>
      <c r="E145" s="45">
        <f t="shared" si="84"/>
        <v>0</v>
      </c>
      <c r="F145" s="45">
        <f t="shared" si="84"/>
        <v>0</v>
      </c>
      <c r="G145" s="45">
        <f t="shared" si="84"/>
        <v>0</v>
      </c>
      <c r="H145" s="46">
        <f t="shared" si="84"/>
        <v>0</v>
      </c>
      <c r="I145" s="71">
        <f t="shared" si="51"/>
        <v>0</v>
      </c>
    </row>
    <row r="146" spans="1:9" s="3" customFormat="1" ht="13.5" hidden="1" thickBot="1" x14ac:dyDescent="0.25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51"/>
        <v>0</v>
      </c>
    </row>
    <row r="147" spans="1:9" s="3" customFormat="1" ht="13.5" hidden="1" thickBot="1" x14ac:dyDescent="0.25">
      <c r="A147" s="36" t="s">
        <v>57</v>
      </c>
      <c r="B147" s="137" t="s">
        <v>65</v>
      </c>
      <c r="C147" s="41">
        <v>0</v>
      </c>
      <c r="D147" s="41"/>
      <c r="E147" s="41">
        <f t="shared" ref="E147:E149" si="85">C147+D147</f>
        <v>0</v>
      </c>
      <c r="F147" s="41"/>
      <c r="G147" s="41"/>
      <c r="H147" s="42"/>
      <c r="I147" s="71">
        <f t="shared" si="51"/>
        <v>0</v>
      </c>
    </row>
    <row r="148" spans="1:9" s="3" customFormat="1" ht="13.5" hidden="1" thickBot="1" x14ac:dyDescent="0.25">
      <c r="A148" s="36" t="s">
        <v>59</v>
      </c>
      <c r="B148" s="137" t="s">
        <v>66</v>
      </c>
      <c r="C148" s="41">
        <v>0</v>
      </c>
      <c r="D148" s="41"/>
      <c r="E148" s="41">
        <f t="shared" si="85"/>
        <v>0</v>
      </c>
      <c r="F148" s="41"/>
      <c r="G148" s="41"/>
      <c r="H148" s="42"/>
      <c r="I148" s="71">
        <f t="shared" si="51"/>
        <v>0</v>
      </c>
    </row>
    <row r="149" spans="1:9" s="3" customFormat="1" ht="13.5" hidden="1" thickBot="1" x14ac:dyDescent="0.25">
      <c r="A149" s="36" t="s">
        <v>61</v>
      </c>
      <c r="B149" s="137" t="s">
        <v>67</v>
      </c>
      <c r="C149" s="41">
        <v>0</v>
      </c>
      <c r="D149" s="41"/>
      <c r="E149" s="41">
        <f t="shared" si="85"/>
        <v>0</v>
      </c>
      <c r="F149" s="41"/>
      <c r="G149" s="41"/>
      <c r="H149" s="42"/>
      <c r="I149" s="71">
        <f t="shared" si="51"/>
        <v>0</v>
      </c>
    </row>
    <row r="150" spans="1:9" s="3" customFormat="1" ht="13.5" hidden="1" thickBot="1" x14ac:dyDescent="0.25">
      <c r="A150" s="68"/>
      <c r="B150" s="55"/>
      <c r="C150" s="41"/>
      <c r="D150" s="41"/>
      <c r="E150" s="41"/>
      <c r="F150" s="41"/>
      <c r="G150" s="41"/>
      <c r="H150" s="42"/>
      <c r="I150" s="71">
        <f t="shared" si="51"/>
        <v>0</v>
      </c>
    </row>
    <row r="151" spans="1:9" s="3" customFormat="1" ht="13.5" hidden="1" thickBot="1" x14ac:dyDescent="0.25">
      <c r="A151" s="60" t="s">
        <v>68</v>
      </c>
      <c r="B151" s="61">
        <v>71</v>
      </c>
      <c r="C151" s="45">
        <v>0</v>
      </c>
      <c r="D151" s="45">
        <f t="shared" ref="D151:H151" si="86">SUM(D152)</f>
        <v>0</v>
      </c>
      <c r="E151" s="45">
        <f t="shared" si="86"/>
        <v>0</v>
      </c>
      <c r="F151" s="45">
        <f t="shared" si="86"/>
        <v>0</v>
      </c>
      <c r="G151" s="45">
        <f t="shared" si="86"/>
        <v>0</v>
      </c>
      <c r="H151" s="46">
        <f t="shared" si="86"/>
        <v>0</v>
      </c>
      <c r="I151" s="71">
        <f t="shared" si="51"/>
        <v>0</v>
      </c>
    </row>
    <row r="152" spans="1:9" s="3" customFormat="1" ht="13.5" hidden="1" thickBot="1" x14ac:dyDescent="0.25">
      <c r="A152" s="50" t="s">
        <v>69</v>
      </c>
      <c r="B152" s="134" t="s">
        <v>70</v>
      </c>
      <c r="C152" s="41">
        <v>0</v>
      </c>
      <c r="D152" s="41"/>
      <c r="E152" s="41">
        <f>C152+D152</f>
        <v>0</v>
      </c>
      <c r="F152" s="41"/>
      <c r="G152" s="41"/>
      <c r="H152" s="42"/>
      <c r="I152" s="71">
        <f t="shared" si="51"/>
        <v>0</v>
      </c>
    </row>
    <row r="153" spans="1:9" s="3" customFormat="1" ht="13.5" hidden="1" thickBot="1" x14ac:dyDescent="0.25">
      <c r="A153" s="68"/>
      <c r="B153" s="55"/>
      <c r="C153" s="41"/>
      <c r="D153" s="41"/>
      <c r="E153" s="41"/>
      <c r="F153" s="41"/>
      <c r="G153" s="41"/>
      <c r="H153" s="42"/>
      <c r="I153" s="71">
        <f t="shared" si="51"/>
        <v>0</v>
      </c>
    </row>
    <row r="154" spans="1:9" s="3" customFormat="1" ht="13.5" hidden="1" thickBot="1" x14ac:dyDescent="0.25">
      <c r="A154" s="48" t="s">
        <v>71</v>
      </c>
      <c r="B154" s="67" t="s">
        <v>72</v>
      </c>
      <c r="C154" s="45">
        <v>0</v>
      </c>
      <c r="D154" s="45"/>
      <c r="E154" s="45">
        <f>C154+D154</f>
        <v>0</v>
      </c>
      <c r="F154" s="45"/>
      <c r="G154" s="45"/>
      <c r="H154" s="46"/>
      <c r="I154" s="71">
        <f t="shared" si="51"/>
        <v>0</v>
      </c>
    </row>
    <row r="155" spans="1:9" s="3" customFormat="1" ht="13.5" hidden="1" thickBot="1" x14ac:dyDescent="0.25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87">SUM(E155:H155)</f>
        <v>0</v>
      </c>
    </row>
    <row r="156" spans="1:9" ht="13.5" hidden="1" thickBot="1" x14ac:dyDescent="0.25">
      <c r="A156" s="48" t="s">
        <v>73</v>
      </c>
      <c r="B156" s="67"/>
      <c r="C156" s="45">
        <v>0</v>
      </c>
      <c r="D156" s="45">
        <f t="shared" ref="D156:H156" si="88">D103-D124</f>
        <v>0</v>
      </c>
      <c r="E156" s="45">
        <f t="shared" si="88"/>
        <v>0</v>
      </c>
      <c r="F156" s="45">
        <f t="shared" si="88"/>
        <v>0</v>
      </c>
      <c r="G156" s="45">
        <f t="shared" si="88"/>
        <v>0</v>
      </c>
      <c r="H156" s="46">
        <f t="shared" si="88"/>
        <v>0</v>
      </c>
      <c r="I156" s="13">
        <f t="shared" si="87"/>
        <v>0</v>
      </c>
    </row>
    <row r="157" spans="1:9" s="3" customFormat="1" ht="13.5" hidden="1" thickBot="1" x14ac:dyDescent="0.25">
      <c r="A157" s="81"/>
      <c r="B157" s="82"/>
      <c r="C157" s="83"/>
      <c r="D157" s="83"/>
      <c r="E157" s="83"/>
      <c r="F157" s="83"/>
      <c r="G157" s="83"/>
      <c r="H157" s="84"/>
      <c r="I157" s="71">
        <f t="shared" si="87"/>
        <v>0</v>
      </c>
    </row>
    <row r="158" spans="1:9" s="2" customFormat="1" ht="13.5" thickBot="1" x14ac:dyDescent="0.25">
      <c r="A158" s="143" t="s">
        <v>80</v>
      </c>
      <c r="B158" s="144" t="s">
        <v>81</v>
      </c>
      <c r="C158" s="145">
        <v>243</v>
      </c>
      <c r="D158" s="145">
        <f t="shared" ref="D158:H158" si="89">SUM(D191)</f>
        <v>0</v>
      </c>
      <c r="E158" s="145">
        <f t="shared" si="89"/>
        <v>243</v>
      </c>
      <c r="F158" s="145">
        <f t="shared" si="89"/>
        <v>0</v>
      </c>
      <c r="G158" s="145">
        <f t="shared" si="89"/>
        <v>0</v>
      </c>
      <c r="H158" s="146">
        <f t="shared" si="89"/>
        <v>0</v>
      </c>
      <c r="I158" s="13">
        <f t="shared" ref="I158:I172" si="90">SUM(E158:H158)</f>
        <v>243</v>
      </c>
    </row>
    <row r="159" spans="1:9" x14ac:dyDescent="0.2">
      <c r="A159" s="139" t="s">
        <v>76</v>
      </c>
      <c r="B159" s="140"/>
      <c r="C159" s="141">
        <v>243</v>
      </c>
      <c r="D159" s="141">
        <f t="shared" ref="D159:H159" si="91">SUM(D160,D163,D189)</f>
        <v>0</v>
      </c>
      <c r="E159" s="141">
        <f t="shared" si="91"/>
        <v>243</v>
      </c>
      <c r="F159" s="141">
        <f t="shared" si="91"/>
        <v>0</v>
      </c>
      <c r="G159" s="141">
        <f t="shared" si="91"/>
        <v>0</v>
      </c>
      <c r="H159" s="142">
        <f t="shared" si="91"/>
        <v>0</v>
      </c>
      <c r="I159" s="13">
        <f t="shared" si="90"/>
        <v>243</v>
      </c>
    </row>
    <row r="160" spans="1:9" hidden="1" x14ac:dyDescent="0.2">
      <c r="A160" s="60" t="s">
        <v>43</v>
      </c>
      <c r="B160" s="61">
        <v>20</v>
      </c>
      <c r="C160" s="97">
        <v>0</v>
      </c>
      <c r="D160" s="97">
        <f t="shared" ref="D160:H160" si="92">SUM(D161)</f>
        <v>0</v>
      </c>
      <c r="E160" s="45">
        <f t="shared" si="92"/>
        <v>0</v>
      </c>
      <c r="F160" s="45">
        <f t="shared" si="92"/>
        <v>0</v>
      </c>
      <c r="G160" s="45">
        <f t="shared" si="92"/>
        <v>0</v>
      </c>
      <c r="H160" s="46">
        <f t="shared" si="92"/>
        <v>0</v>
      </c>
      <c r="I160" s="13">
        <f t="shared" si="90"/>
        <v>0</v>
      </c>
    </row>
    <row r="161" spans="1:9" hidden="1" x14ac:dyDescent="0.2">
      <c r="A161" s="50" t="s">
        <v>44</v>
      </c>
      <c r="B161" s="134" t="s">
        <v>45</v>
      </c>
      <c r="C161" s="98">
        <v>0</v>
      </c>
      <c r="D161" s="98">
        <f>D214</f>
        <v>0</v>
      </c>
      <c r="E161" s="38">
        <f>C161+D161</f>
        <v>0</v>
      </c>
      <c r="F161" s="38">
        <f t="shared" ref="F161:H161" si="93">F214</f>
        <v>0</v>
      </c>
      <c r="G161" s="38">
        <f t="shared" si="93"/>
        <v>0</v>
      </c>
      <c r="H161" s="39">
        <f t="shared" si="93"/>
        <v>0</v>
      </c>
      <c r="I161" s="13">
        <f t="shared" si="90"/>
        <v>0</v>
      </c>
    </row>
    <row r="162" spans="1:9" s="3" customFormat="1" hidden="1" x14ac:dyDescent="0.2">
      <c r="A162" s="50"/>
      <c r="B162" s="51"/>
      <c r="C162" s="41"/>
      <c r="D162" s="41"/>
      <c r="E162" s="41"/>
      <c r="F162" s="41"/>
      <c r="G162" s="41"/>
      <c r="H162" s="42"/>
      <c r="I162" s="71">
        <f t="shared" si="90"/>
        <v>0</v>
      </c>
    </row>
    <row r="163" spans="1:9" ht="25.5" hidden="1" x14ac:dyDescent="0.2">
      <c r="A163" s="135" t="s">
        <v>46</v>
      </c>
      <c r="B163" s="62">
        <v>60</v>
      </c>
      <c r="C163" s="45">
        <v>243</v>
      </c>
      <c r="D163" s="45">
        <f t="shared" ref="D163:H163" si="94">SUM(D164,D171,D178)</f>
        <v>0</v>
      </c>
      <c r="E163" s="45">
        <f t="shared" si="94"/>
        <v>243</v>
      </c>
      <c r="F163" s="45">
        <f t="shared" si="94"/>
        <v>0</v>
      </c>
      <c r="G163" s="45">
        <f t="shared" si="94"/>
        <v>0</v>
      </c>
      <c r="H163" s="46">
        <f t="shared" si="94"/>
        <v>0</v>
      </c>
      <c r="I163" s="13"/>
    </row>
    <row r="164" spans="1:9" ht="25.5" hidden="1" x14ac:dyDescent="0.2">
      <c r="A164" s="60" t="s">
        <v>47</v>
      </c>
      <c r="B164" s="63">
        <v>60</v>
      </c>
      <c r="C164" s="45">
        <v>243</v>
      </c>
      <c r="D164" s="45">
        <f t="shared" ref="D164:H164" si="95">SUM(D168,D169,D170)</f>
        <v>0</v>
      </c>
      <c r="E164" s="45">
        <f t="shared" si="95"/>
        <v>243</v>
      </c>
      <c r="F164" s="45">
        <f t="shared" si="95"/>
        <v>0</v>
      </c>
      <c r="G164" s="45">
        <f t="shared" si="95"/>
        <v>0</v>
      </c>
      <c r="H164" s="46">
        <f t="shared" si="95"/>
        <v>0</v>
      </c>
      <c r="I164" s="13"/>
    </row>
    <row r="165" spans="1:9" s="3" customFormat="1" hidden="1" x14ac:dyDescent="0.2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90"/>
        <v>0</v>
      </c>
    </row>
    <row r="166" spans="1:9" hidden="1" x14ac:dyDescent="0.2">
      <c r="A166" s="64" t="s">
        <v>49</v>
      </c>
      <c r="B166" s="65"/>
      <c r="C166" s="45">
        <v>0</v>
      </c>
      <c r="D166" s="45">
        <f t="shared" ref="D166:H166" si="96">D168+D169+D170-D167</f>
        <v>0</v>
      </c>
      <c r="E166" s="45">
        <f t="shared" si="96"/>
        <v>0</v>
      </c>
      <c r="F166" s="45">
        <f t="shared" si="96"/>
        <v>0</v>
      </c>
      <c r="G166" s="45">
        <f t="shared" si="96"/>
        <v>0</v>
      </c>
      <c r="H166" s="46">
        <f t="shared" si="96"/>
        <v>0</v>
      </c>
      <c r="I166" s="13">
        <f t="shared" si="90"/>
        <v>0</v>
      </c>
    </row>
    <row r="167" spans="1:9" hidden="1" x14ac:dyDescent="0.2">
      <c r="A167" s="64" t="s">
        <v>50</v>
      </c>
      <c r="B167" s="65"/>
      <c r="C167" s="45">
        <v>243</v>
      </c>
      <c r="D167" s="45">
        <f t="shared" ref="D167:H170" si="97">D220</f>
        <v>0</v>
      </c>
      <c r="E167" s="45">
        <f t="shared" si="97"/>
        <v>243</v>
      </c>
      <c r="F167" s="45">
        <f t="shared" si="97"/>
        <v>0</v>
      </c>
      <c r="G167" s="45">
        <f t="shared" si="97"/>
        <v>0</v>
      </c>
      <c r="H167" s="46">
        <f t="shared" si="97"/>
        <v>0</v>
      </c>
      <c r="I167" s="13"/>
    </row>
    <row r="168" spans="1:9" hidden="1" x14ac:dyDescent="0.2">
      <c r="A168" s="36" t="s">
        <v>51</v>
      </c>
      <c r="B168" s="136" t="s">
        <v>52</v>
      </c>
      <c r="C168" s="38">
        <v>204.2</v>
      </c>
      <c r="D168" s="38">
        <f t="shared" si="97"/>
        <v>0</v>
      </c>
      <c r="E168" s="38">
        <f t="shared" si="97"/>
        <v>204.2</v>
      </c>
      <c r="F168" s="38">
        <f t="shared" si="97"/>
        <v>0</v>
      </c>
      <c r="G168" s="38">
        <f t="shared" si="97"/>
        <v>0</v>
      </c>
      <c r="H168" s="39">
        <f t="shared" si="97"/>
        <v>0</v>
      </c>
      <c r="I168" s="13"/>
    </row>
    <row r="169" spans="1:9" s="3" customFormat="1" hidden="1" x14ac:dyDescent="0.2">
      <c r="A169" s="36" t="s">
        <v>18</v>
      </c>
      <c r="B169" s="136" t="s">
        <v>53</v>
      </c>
      <c r="C169" s="41">
        <v>0</v>
      </c>
      <c r="D169" s="41">
        <f t="shared" si="97"/>
        <v>0</v>
      </c>
      <c r="E169" s="41">
        <f t="shared" ref="E169" si="98">C169+D169</f>
        <v>0</v>
      </c>
      <c r="F169" s="41">
        <f t="shared" si="97"/>
        <v>0</v>
      </c>
      <c r="G169" s="41">
        <f t="shared" si="97"/>
        <v>0</v>
      </c>
      <c r="H169" s="42">
        <f t="shared" si="97"/>
        <v>0</v>
      </c>
      <c r="I169" s="71">
        <f t="shared" si="90"/>
        <v>0</v>
      </c>
    </row>
    <row r="170" spans="1:9" hidden="1" x14ac:dyDescent="0.2">
      <c r="A170" s="36" t="s">
        <v>20</v>
      </c>
      <c r="B170" s="137" t="s">
        <v>54</v>
      </c>
      <c r="C170" s="38">
        <v>38.800000000000011</v>
      </c>
      <c r="D170" s="38">
        <f t="shared" si="97"/>
        <v>0</v>
      </c>
      <c r="E170" s="38">
        <f>E223</f>
        <v>38.800000000000011</v>
      </c>
      <c r="F170" s="38">
        <f t="shared" si="97"/>
        <v>0</v>
      </c>
      <c r="G170" s="38">
        <f t="shared" si="97"/>
        <v>0</v>
      </c>
      <c r="H170" s="39">
        <f t="shared" si="97"/>
        <v>0</v>
      </c>
      <c r="I170" s="13"/>
    </row>
    <row r="171" spans="1:9" s="3" customFormat="1" hidden="1" x14ac:dyDescent="0.2">
      <c r="A171" s="60" t="s">
        <v>55</v>
      </c>
      <c r="B171" s="61" t="s">
        <v>56</v>
      </c>
      <c r="C171" s="45">
        <v>0</v>
      </c>
      <c r="D171" s="45">
        <f t="shared" ref="D171:H171" si="99">SUM(D175,D176,D177)</f>
        <v>0</v>
      </c>
      <c r="E171" s="45">
        <f t="shared" si="99"/>
        <v>0</v>
      </c>
      <c r="F171" s="45">
        <f t="shared" si="99"/>
        <v>0</v>
      </c>
      <c r="G171" s="45">
        <f t="shared" si="99"/>
        <v>0</v>
      </c>
      <c r="H171" s="46">
        <f t="shared" si="99"/>
        <v>0</v>
      </c>
      <c r="I171" s="71">
        <f t="shared" si="90"/>
        <v>0</v>
      </c>
    </row>
    <row r="172" spans="1:9" s="3" customFormat="1" hidden="1" x14ac:dyDescent="0.2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90"/>
        <v>0</v>
      </c>
    </row>
    <row r="173" spans="1:9" s="3" customFormat="1" hidden="1" x14ac:dyDescent="0.2">
      <c r="A173" s="64" t="s">
        <v>49</v>
      </c>
      <c r="B173" s="65"/>
      <c r="C173" s="45">
        <v>0</v>
      </c>
      <c r="D173" s="45">
        <f t="shared" ref="D173:H173" si="100">D175+D176+D177-D174</f>
        <v>0</v>
      </c>
      <c r="E173" s="45">
        <f t="shared" si="100"/>
        <v>0</v>
      </c>
      <c r="F173" s="45">
        <f t="shared" si="100"/>
        <v>0</v>
      </c>
      <c r="G173" s="45">
        <f t="shared" si="100"/>
        <v>0</v>
      </c>
      <c r="H173" s="46">
        <f t="shared" si="100"/>
        <v>0</v>
      </c>
      <c r="I173" s="71">
        <f t="shared" ref="I173:I242" si="101">SUM(E173:H173)</f>
        <v>0</v>
      </c>
    </row>
    <row r="174" spans="1:9" s="3" customFormat="1" hidden="1" x14ac:dyDescent="0.2">
      <c r="A174" s="64" t="s">
        <v>50</v>
      </c>
      <c r="B174" s="65"/>
      <c r="C174" s="45">
        <v>0</v>
      </c>
      <c r="D174" s="45">
        <f t="shared" ref="D174:H177" si="102">D227</f>
        <v>0</v>
      </c>
      <c r="E174" s="45">
        <f t="shared" si="102"/>
        <v>0</v>
      </c>
      <c r="F174" s="45">
        <f t="shared" si="102"/>
        <v>0</v>
      </c>
      <c r="G174" s="45">
        <f t="shared" si="102"/>
        <v>0</v>
      </c>
      <c r="H174" s="46">
        <f t="shared" si="102"/>
        <v>0</v>
      </c>
      <c r="I174" s="71">
        <f t="shared" si="101"/>
        <v>0</v>
      </c>
    </row>
    <row r="175" spans="1:9" s="3" customFormat="1" hidden="1" x14ac:dyDescent="0.2">
      <c r="A175" s="36" t="s">
        <v>57</v>
      </c>
      <c r="B175" s="137" t="s">
        <v>58</v>
      </c>
      <c r="C175" s="41">
        <v>0</v>
      </c>
      <c r="D175" s="41">
        <f t="shared" si="102"/>
        <v>0</v>
      </c>
      <c r="E175" s="41">
        <f t="shared" ref="E175:E177" si="103">C175+D175</f>
        <v>0</v>
      </c>
      <c r="F175" s="41">
        <f t="shared" si="102"/>
        <v>0</v>
      </c>
      <c r="G175" s="41">
        <f t="shared" si="102"/>
        <v>0</v>
      </c>
      <c r="H175" s="42">
        <f t="shared" si="102"/>
        <v>0</v>
      </c>
      <c r="I175" s="71">
        <f t="shared" si="101"/>
        <v>0</v>
      </c>
    </row>
    <row r="176" spans="1:9" s="3" customFormat="1" hidden="1" x14ac:dyDescent="0.2">
      <c r="A176" s="36" t="s">
        <v>59</v>
      </c>
      <c r="B176" s="137" t="s">
        <v>60</v>
      </c>
      <c r="C176" s="41">
        <v>0</v>
      </c>
      <c r="D176" s="41">
        <f t="shared" si="102"/>
        <v>0</v>
      </c>
      <c r="E176" s="41">
        <f t="shared" si="103"/>
        <v>0</v>
      </c>
      <c r="F176" s="41">
        <f t="shared" si="102"/>
        <v>0</v>
      </c>
      <c r="G176" s="41">
        <f t="shared" si="102"/>
        <v>0</v>
      </c>
      <c r="H176" s="42">
        <f t="shared" si="102"/>
        <v>0</v>
      </c>
      <c r="I176" s="71">
        <f t="shared" si="101"/>
        <v>0</v>
      </c>
    </row>
    <row r="177" spans="1:9" s="3" customFormat="1" hidden="1" x14ac:dyDescent="0.2">
      <c r="A177" s="36" t="s">
        <v>61</v>
      </c>
      <c r="B177" s="137" t="s">
        <v>62</v>
      </c>
      <c r="C177" s="41">
        <v>0</v>
      </c>
      <c r="D177" s="41">
        <f t="shared" si="102"/>
        <v>0</v>
      </c>
      <c r="E177" s="41">
        <f t="shared" si="103"/>
        <v>0</v>
      </c>
      <c r="F177" s="41">
        <f t="shared" si="102"/>
        <v>0</v>
      </c>
      <c r="G177" s="41">
        <f t="shared" si="102"/>
        <v>0</v>
      </c>
      <c r="H177" s="42">
        <f t="shared" si="102"/>
        <v>0</v>
      </c>
      <c r="I177" s="71">
        <f t="shared" si="101"/>
        <v>0</v>
      </c>
    </row>
    <row r="178" spans="1:9" s="3" customFormat="1" hidden="1" x14ac:dyDescent="0.2">
      <c r="A178" s="60" t="s">
        <v>63</v>
      </c>
      <c r="B178" s="67" t="s">
        <v>64</v>
      </c>
      <c r="C178" s="45">
        <v>0</v>
      </c>
      <c r="D178" s="45">
        <f t="shared" ref="D178:H178" si="104">SUM(D182,D183,D184)</f>
        <v>0</v>
      </c>
      <c r="E178" s="45">
        <f t="shared" si="104"/>
        <v>0</v>
      </c>
      <c r="F178" s="45">
        <f t="shared" si="104"/>
        <v>0</v>
      </c>
      <c r="G178" s="45">
        <f t="shared" si="104"/>
        <v>0</v>
      </c>
      <c r="H178" s="46">
        <f t="shared" si="104"/>
        <v>0</v>
      </c>
      <c r="I178" s="71">
        <f t="shared" si="101"/>
        <v>0</v>
      </c>
    </row>
    <row r="179" spans="1:9" s="3" customFormat="1" hidden="1" x14ac:dyDescent="0.2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01"/>
        <v>0</v>
      </c>
    </row>
    <row r="180" spans="1:9" s="3" customFormat="1" hidden="1" x14ac:dyDescent="0.2">
      <c r="A180" s="64" t="s">
        <v>49</v>
      </c>
      <c r="B180" s="65"/>
      <c r="C180" s="45">
        <v>0</v>
      </c>
      <c r="D180" s="45">
        <f t="shared" ref="D180:H180" si="105">D182+D183+D184-D181</f>
        <v>0</v>
      </c>
      <c r="E180" s="45">
        <f t="shared" si="105"/>
        <v>0</v>
      </c>
      <c r="F180" s="45">
        <f t="shared" si="105"/>
        <v>0</v>
      </c>
      <c r="G180" s="45">
        <f t="shared" si="105"/>
        <v>0</v>
      </c>
      <c r="H180" s="46">
        <f t="shared" si="105"/>
        <v>0</v>
      </c>
      <c r="I180" s="71">
        <f t="shared" si="101"/>
        <v>0</v>
      </c>
    </row>
    <row r="181" spans="1:9" s="3" customFormat="1" hidden="1" x14ac:dyDescent="0.2">
      <c r="A181" s="64" t="s">
        <v>50</v>
      </c>
      <c r="B181" s="65"/>
      <c r="C181" s="45">
        <v>0</v>
      </c>
      <c r="D181" s="45">
        <f t="shared" ref="D181:H184" si="106">D234</f>
        <v>0</v>
      </c>
      <c r="E181" s="45">
        <f t="shared" si="106"/>
        <v>0</v>
      </c>
      <c r="F181" s="45">
        <f t="shared" si="106"/>
        <v>0</v>
      </c>
      <c r="G181" s="45">
        <f t="shared" si="106"/>
        <v>0</v>
      </c>
      <c r="H181" s="46">
        <f t="shared" si="106"/>
        <v>0</v>
      </c>
      <c r="I181" s="71">
        <f t="shared" si="101"/>
        <v>0</v>
      </c>
    </row>
    <row r="182" spans="1:9" s="3" customFormat="1" hidden="1" x14ac:dyDescent="0.2">
      <c r="A182" s="36" t="s">
        <v>57</v>
      </c>
      <c r="B182" s="137" t="s">
        <v>65</v>
      </c>
      <c r="C182" s="41">
        <v>0</v>
      </c>
      <c r="D182" s="41">
        <f t="shared" si="106"/>
        <v>0</v>
      </c>
      <c r="E182" s="41">
        <f t="shared" ref="E182:E184" si="107">C182+D182</f>
        <v>0</v>
      </c>
      <c r="F182" s="41">
        <f t="shared" si="106"/>
        <v>0</v>
      </c>
      <c r="G182" s="41">
        <f t="shared" si="106"/>
        <v>0</v>
      </c>
      <c r="H182" s="42">
        <f t="shared" si="106"/>
        <v>0</v>
      </c>
      <c r="I182" s="71">
        <f t="shared" si="101"/>
        <v>0</v>
      </c>
    </row>
    <row r="183" spans="1:9" s="3" customFormat="1" hidden="1" x14ac:dyDescent="0.2">
      <c r="A183" s="36" t="s">
        <v>59</v>
      </c>
      <c r="B183" s="137" t="s">
        <v>66</v>
      </c>
      <c r="C183" s="41">
        <v>0</v>
      </c>
      <c r="D183" s="41">
        <f t="shared" si="106"/>
        <v>0</v>
      </c>
      <c r="E183" s="41">
        <f t="shared" si="107"/>
        <v>0</v>
      </c>
      <c r="F183" s="41">
        <f t="shared" si="106"/>
        <v>0</v>
      </c>
      <c r="G183" s="41">
        <f t="shared" si="106"/>
        <v>0</v>
      </c>
      <c r="H183" s="42">
        <f t="shared" si="106"/>
        <v>0</v>
      </c>
      <c r="I183" s="71">
        <f t="shared" si="101"/>
        <v>0</v>
      </c>
    </row>
    <row r="184" spans="1:9" s="3" customFormat="1" hidden="1" x14ac:dyDescent="0.2">
      <c r="A184" s="36" t="s">
        <v>61</v>
      </c>
      <c r="B184" s="137" t="s">
        <v>67</v>
      </c>
      <c r="C184" s="41">
        <v>0</v>
      </c>
      <c r="D184" s="41">
        <f t="shared" si="106"/>
        <v>0</v>
      </c>
      <c r="E184" s="41">
        <f t="shared" si="107"/>
        <v>0</v>
      </c>
      <c r="F184" s="41">
        <f t="shared" si="106"/>
        <v>0</v>
      </c>
      <c r="G184" s="41">
        <f t="shared" si="106"/>
        <v>0</v>
      </c>
      <c r="H184" s="42">
        <f t="shared" si="106"/>
        <v>0</v>
      </c>
      <c r="I184" s="71">
        <f t="shared" si="101"/>
        <v>0</v>
      </c>
    </row>
    <row r="185" spans="1:9" s="3" customFormat="1" hidden="1" x14ac:dyDescent="0.2">
      <c r="A185" s="68"/>
      <c r="B185" s="55"/>
      <c r="C185" s="41"/>
      <c r="D185" s="41"/>
      <c r="E185" s="41"/>
      <c r="F185" s="41"/>
      <c r="G185" s="41"/>
      <c r="H185" s="42"/>
      <c r="I185" s="71">
        <f t="shared" si="101"/>
        <v>0</v>
      </c>
    </row>
    <row r="186" spans="1:9" s="3" customFormat="1" hidden="1" x14ac:dyDescent="0.2">
      <c r="A186" s="79" t="s">
        <v>68</v>
      </c>
      <c r="B186" s="61">
        <v>20</v>
      </c>
      <c r="C186" s="45">
        <v>0</v>
      </c>
      <c r="D186" s="45">
        <f t="shared" ref="D186:H186" si="108">SUM(D187)</f>
        <v>0</v>
      </c>
      <c r="E186" s="45">
        <f t="shared" si="108"/>
        <v>0</v>
      </c>
      <c r="F186" s="45">
        <f t="shared" si="108"/>
        <v>0</v>
      </c>
      <c r="G186" s="45">
        <f t="shared" si="108"/>
        <v>0</v>
      </c>
      <c r="H186" s="46">
        <f t="shared" si="108"/>
        <v>0</v>
      </c>
      <c r="I186" s="71">
        <f t="shared" si="101"/>
        <v>0</v>
      </c>
    </row>
    <row r="187" spans="1:9" s="3" customFormat="1" hidden="1" x14ac:dyDescent="0.2">
      <c r="A187" s="80" t="s">
        <v>69</v>
      </c>
      <c r="B187" s="134" t="s">
        <v>70</v>
      </c>
      <c r="C187" s="41">
        <v>0</v>
      </c>
      <c r="D187" s="41">
        <f>D240</f>
        <v>0</v>
      </c>
      <c r="E187" s="41">
        <f>C187+D187</f>
        <v>0</v>
      </c>
      <c r="F187" s="41">
        <f t="shared" ref="F187:H187" si="109">F240</f>
        <v>0</v>
      </c>
      <c r="G187" s="41">
        <f t="shared" si="109"/>
        <v>0</v>
      </c>
      <c r="H187" s="42">
        <f t="shared" si="109"/>
        <v>0</v>
      </c>
      <c r="I187" s="71">
        <f t="shared" si="101"/>
        <v>0</v>
      </c>
    </row>
    <row r="188" spans="1:9" s="3" customFormat="1" hidden="1" x14ac:dyDescent="0.2">
      <c r="A188" s="68"/>
      <c r="B188" s="55"/>
      <c r="C188" s="41"/>
      <c r="D188" s="41"/>
      <c r="E188" s="41"/>
      <c r="F188" s="41"/>
      <c r="G188" s="41"/>
      <c r="H188" s="42"/>
      <c r="I188" s="71">
        <f t="shared" si="101"/>
        <v>0</v>
      </c>
    </row>
    <row r="189" spans="1:9" s="3" customFormat="1" hidden="1" x14ac:dyDescent="0.2">
      <c r="A189" s="48" t="s">
        <v>71</v>
      </c>
      <c r="B189" s="67" t="s">
        <v>72</v>
      </c>
      <c r="C189" s="45">
        <v>0</v>
      </c>
      <c r="D189" s="45">
        <f t="shared" ref="D189" si="110">D242</f>
        <v>0</v>
      </c>
      <c r="E189" s="45">
        <f>C189+D189</f>
        <v>0</v>
      </c>
      <c r="F189" s="45">
        <f t="shared" ref="F189:H189" si="111">F242</f>
        <v>0</v>
      </c>
      <c r="G189" s="45">
        <f t="shared" si="111"/>
        <v>0</v>
      </c>
      <c r="H189" s="46">
        <f t="shared" si="111"/>
        <v>0</v>
      </c>
      <c r="I189" s="71">
        <f t="shared" si="101"/>
        <v>0</v>
      </c>
    </row>
    <row r="190" spans="1:9" s="3" customFormat="1" hidden="1" x14ac:dyDescent="0.2">
      <c r="A190" s="81"/>
      <c r="B190" s="82"/>
      <c r="C190" s="83"/>
      <c r="D190" s="83"/>
      <c r="E190" s="83"/>
      <c r="F190" s="83"/>
      <c r="G190" s="83"/>
      <c r="H190" s="84"/>
      <c r="I190" s="71">
        <f t="shared" si="101"/>
        <v>0</v>
      </c>
    </row>
    <row r="191" spans="1:9" s="2" customFormat="1" ht="38.25" x14ac:dyDescent="0.2">
      <c r="A191" s="85" t="s">
        <v>82</v>
      </c>
      <c r="B191" s="86"/>
      <c r="C191" s="87">
        <v>243</v>
      </c>
      <c r="D191" s="87">
        <f t="shared" ref="D191:H191" si="112">D192</f>
        <v>0</v>
      </c>
      <c r="E191" s="87">
        <f t="shared" si="112"/>
        <v>243</v>
      </c>
      <c r="F191" s="87">
        <f t="shared" si="112"/>
        <v>0</v>
      </c>
      <c r="G191" s="87">
        <f t="shared" si="112"/>
        <v>0</v>
      </c>
      <c r="H191" s="88">
        <f t="shared" si="112"/>
        <v>0</v>
      </c>
      <c r="I191" s="13">
        <f t="shared" si="101"/>
        <v>243</v>
      </c>
    </row>
    <row r="192" spans="1:9" s="4" customFormat="1" x14ac:dyDescent="0.2">
      <c r="A192" s="89" t="s">
        <v>78</v>
      </c>
      <c r="B192" s="90"/>
      <c r="C192" s="91">
        <v>243</v>
      </c>
      <c r="D192" s="91">
        <f t="shared" ref="D192:H192" si="113">SUM(D193,D194,D195,D199)</f>
        <v>0</v>
      </c>
      <c r="E192" s="91">
        <f t="shared" si="113"/>
        <v>243</v>
      </c>
      <c r="F192" s="91">
        <f t="shared" si="113"/>
        <v>0</v>
      </c>
      <c r="G192" s="91">
        <f t="shared" si="113"/>
        <v>0</v>
      </c>
      <c r="H192" s="92">
        <f t="shared" si="113"/>
        <v>0</v>
      </c>
      <c r="I192" s="13">
        <f t="shared" si="101"/>
        <v>243</v>
      </c>
    </row>
    <row r="193" spans="1:11" hidden="1" x14ac:dyDescent="0.2">
      <c r="A193" s="36" t="s">
        <v>12</v>
      </c>
      <c r="B193" s="37"/>
      <c r="C193" s="98">
        <v>0</v>
      </c>
      <c r="D193" s="98"/>
      <c r="E193" s="38">
        <f>SUM(C193,D193)</f>
        <v>0</v>
      </c>
      <c r="F193" s="38"/>
      <c r="G193" s="38"/>
      <c r="H193" s="39"/>
      <c r="I193" s="13">
        <f t="shared" si="101"/>
        <v>0</v>
      </c>
    </row>
    <row r="194" spans="1:11" s="3" customFormat="1" hidden="1" x14ac:dyDescent="0.2">
      <c r="A194" s="36" t="s">
        <v>13</v>
      </c>
      <c r="B194" s="40"/>
      <c r="C194" s="41">
        <v>0</v>
      </c>
      <c r="D194" s="41"/>
      <c r="E194" s="41">
        <f t="shared" ref="E194:E198" si="114">SUM(C194,D194)</f>
        <v>0</v>
      </c>
      <c r="F194" s="41"/>
      <c r="G194" s="41"/>
      <c r="H194" s="42"/>
      <c r="I194" s="71">
        <f t="shared" si="101"/>
        <v>0</v>
      </c>
    </row>
    <row r="195" spans="1:11" hidden="1" x14ac:dyDescent="0.2">
      <c r="A195" s="43" t="s">
        <v>79</v>
      </c>
      <c r="B195" s="44" t="s">
        <v>15</v>
      </c>
      <c r="C195" s="45">
        <v>0</v>
      </c>
      <c r="D195" s="45">
        <f>SUM(D196:D198)</f>
        <v>0</v>
      </c>
      <c r="E195" s="45">
        <f t="shared" si="114"/>
        <v>0</v>
      </c>
      <c r="F195" s="45">
        <f t="shared" ref="F195:H195" si="115">SUM(F196:F198)</f>
        <v>0</v>
      </c>
      <c r="G195" s="45">
        <f t="shared" si="115"/>
        <v>0</v>
      </c>
      <c r="H195" s="46">
        <f t="shared" si="115"/>
        <v>0</v>
      </c>
      <c r="I195" s="13">
        <f t="shared" si="101"/>
        <v>0</v>
      </c>
    </row>
    <row r="196" spans="1:11" hidden="1" x14ac:dyDescent="0.2">
      <c r="A196" s="47" t="s">
        <v>16</v>
      </c>
      <c r="B196" s="37" t="s">
        <v>17</v>
      </c>
      <c r="C196" s="38">
        <v>0</v>
      </c>
      <c r="D196" s="38"/>
      <c r="E196" s="38">
        <f t="shared" si="114"/>
        <v>0</v>
      </c>
      <c r="F196" s="38"/>
      <c r="G196" s="38"/>
      <c r="H196" s="39"/>
      <c r="I196" s="13">
        <f t="shared" si="101"/>
        <v>0</v>
      </c>
      <c r="J196" s="8">
        <f>100/119</f>
        <v>0.84033613445378152</v>
      </c>
      <c r="K196" s="8">
        <v>9241.7000000000007</v>
      </c>
    </row>
    <row r="197" spans="1:11" s="3" customFormat="1" hidden="1" x14ac:dyDescent="0.2">
      <c r="A197" s="47" t="s">
        <v>18</v>
      </c>
      <c r="B197" s="37" t="s">
        <v>19</v>
      </c>
      <c r="C197" s="41">
        <v>0</v>
      </c>
      <c r="D197" s="41"/>
      <c r="E197" s="41">
        <f t="shared" si="114"/>
        <v>0</v>
      </c>
      <c r="F197" s="41"/>
      <c r="G197" s="41"/>
      <c r="H197" s="42"/>
      <c r="I197" s="71">
        <f t="shared" si="101"/>
        <v>0</v>
      </c>
    </row>
    <row r="198" spans="1:11" hidden="1" x14ac:dyDescent="0.2">
      <c r="A198" s="47" t="s">
        <v>20</v>
      </c>
      <c r="B198" s="37" t="s">
        <v>21</v>
      </c>
      <c r="C198" s="98">
        <v>0</v>
      </c>
      <c r="D198" s="98"/>
      <c r="E198" s="38">
        <f t="shared" si="114"/>
        <v>0</v>
      </c>
      <c r="F198" s="38"/>
      <c r="G198" s="38"/>
      <c r="H198" s="39"/>
      <c r="I198" s="13">
        <f t="shared" si="101"/>
        <v>0</v>
      </c>
      <c r="J198" s="8">
        <f>19/119</f>
        <v>0.15966386554621848</v>
      </c>
    </row>
    <row r="199" spans="1:11" s="3" customFormat="1" ht="25.5" x14ac:dyDescent="0.2">
      <c r="A199" s="43" t="s">
        <v>22</v>
      </c>
      <c r="B199" s="44" t="s">
        <v>23</v>
      </c>
      <c r="C199" s="45">
        <v>243</v>
      </c>
      <c r="D199" s="45">
        <f t="shared" ref="D199:H199" si="116">SUM(D200,D204,D208)</f>
        <v>0</v>
      </c>
      <c r="E199" s="45">
        <f t="shared" si="116"/>
        <v>243</v>
      </c>
      <c r="F199" s="45">
        <f t="shared" si="116"/>
        <v>0</v>
      </c>
      <c r="G199" s="45">
        <f t="shared" si="116"/>
        <v>0</v>
      </c>
      <c r="H199" s="46">
        <f t="shared" si="116"/>
        <v>0</v>
      </c>
      <c r="I199" s="71">
        <f t="shared" si="101"/>
        <v>243</v>
      </c>
    </row>
    <row r="200" spans="1:11" s="3" customFormat="1" x14ac:dyDescent="0.2">
      <c r="A200" s="48" t="s">
        <v>24</v>
      </c>
      <c r="B200" s="49" t="s">
        <v>25</v>
      </c>
      <c r="C200" s="45">
        <v>243</v>
      </c>
      <c r="D200" s="45">
        <f t="shared" ref="D200:H200" si="117">SUM(D201:D203)</f>
        <v>0</v>
      </c>
      <c r="E200" s="45">
        <f t="shared" si="117"/>
        <v>243</v>
      </c>
      <c r="F200" s="45">
        <f t="shared" si="117"/>
        <v>0</v>
      </c>
      <c r="G200" s="45">
        <f t="shared" si="117"/>
        <v>0</v>
      </c>
      <c r="H200" s="46">
        <f t="shared" si="117"/>
        <v>0</v>
      </c>
      <c r="I200" s="71">
        <f t="shared" si="101"/>
        <v>243</v>
      </c>
    </row>
    <row r="201" spans="1:11" s="3" customFormat="1" x14ac:dyDescent="0.2">
      <c r="A201" s="50" t="s">
        <v>26</v>
      </c>
      <c r="B201" s="51" t="s">
        <v>27</v>
      </c>
      <c r="C201" s="41">
        <v>204.2</v>
      </c>
      <c r="D201" s="41"/>
      <c r="E201" s="41">
        <f t="shared" ref="E201:E203" si="118">SUM(C201,D201)</f>
        <v>204.2</v>
      </c>
      <c r="F201" s="41"/>
      <c r="G201" s="41"/>
      <c r="H201" s="42"/>
      <c r="I201" s="71">
        <f t="shared" si="101"/>
        <v>204.2</v>
      </c>
    </row>
    <row r="202" spans="1:11" s="3" customFormat="1" hidden="1" x14ac:dyDescent="0.2">
      <c r="A202" s="50" t="s">
        <v>28</v>
      </c>
      <c r="B202" s="52" t="s">
        <v>29</v>
      </c>
      <c r="C202" s="41">
        <v>0</v>
      </c>
      <c r="D202" s="41"/>
      <c r="E202" s="41">
        <f t="shared" si="118"/>
        <v>0</v>
      </c>
      <c r="F202" s="41"/>
      <c r="G202" s="41"/>
      <c r="H202" s="42"/>
      <c r="I202" s="71">
        <f t="shared" si="101"/>
        <v>0</v>
      </c>
    </row>
    <row r="203" spans="1:11" s="3" customFormat="1" x14ac:dyDescent="0.2">
      <c r="A203" s="50" t="s">
        <v>30</v>
      </c>
      <c r="B203" s="52" t="s">
        <v>31</v>
      </c>
      <c r="C203" s="41">
        <v>38.800000000000011</v>
      </c>
      <c r="D203" s="41"/>
      <c r="E203" s="41">
        <f t="shared" si="118"/>
        <v>38.800000000000011</v>
      </c>
      <c r="F203" s="41"/>
      <c r="G203" s="41"/>
      <c r="H203" s="42"/>
      <c r="I203" s="71">
        <f t="shared" si="101"/>
        <v>38.800000000000011</v>
      </c>
    </row>
    <row r="204" spans="1:11" s="3" customFormat="1" hidden="1" x14ac:dyDescent="0.2">
      <c r="A204" s="48" t="s">
        <v>32</v>
      </c>
      <c r="B204" s="53" t="s">
        <v>33</v>
      </c>
      <c r="C204" s="45">
        <v>0</v>
      </c>
      <c r="D204" s="45">
        <f t="shared" ref="D204:H204" si="119">SUM(D205:D207)</f>
        <v>0</v>
      </c>
      <c r="E204" s="45">
        <f t="shared" si="119"/>
        <v>0</v>
      </c>
      <c r="F204" s="45">
        <f t="shared" si="119"/>
        <v>0</v>
      </c>
      <c r="G204" s="45">
        <f t="shared" si="119"/>
        <v>0</v>
      </c>
      <c r="H204" s="46">
        <f t="shared" si="119"/>
        <v>0</v>
      </c>
      <c r="I204" s="71">
        <f t="shared" si="101"/>
        <v>0</v>
      </c>
    </row>
    <row r="205" spans="1:11" s="3" customFormat="1" hidden="1" x14ac:dyDescent="0.2">
      <c r="A205" s="50" t="s">
        <v>26</v>
      </c>
      <c r="B205" s="52" t="s">
        <v>34</v>
      </c>
      <c r="C205" s="41">
        <v>0</v>
      </c>
      <c r="D205" s="41"/>
      <c r="E205" s="41">
        <f t="shared" ref="E205:E207" si="120">SUM(C205,D205)</f>
        <v>0</v>
      </c>
      <c r="F205" s="41"/>
      <c r="G205" s="41"/>
      <c r="H205" s="42"/>
      <c r="I205" s="71">
        <f t="shared" si="101"/>
        <v>0</v>
      </c>
    </row>
    <row r="206" spans="1:11" s="3" customFormat="1" hidden="1" x14ac:dyDescent="0.2">
      <c r="A206" s="50" t="s">
        <v>28</v>
      </c>
      <c r="B206" s="52" t="s">
        <v>35</v>
      </c>
      <c r="C206" s="41">
        <v>0</v>
      </c>
      <c r="D206" s="41"/>
      <c r="E206" s="41">
        <f t="shared" si="120"/>
        <v>0</v>
      </c>
      <c r="F206" s="41"/>
      <c r="G206" s="41"/>
      <c r="H206" s="42"/>
      <c r="I206" s="71">
        <f t="shared" si="101"/>
        <v>0</v>
      </c>
    </row>
    <row r="207" spans="1:11" s="3" customFormat="1" hidden="1" x14ac:dyDescent="0.2">
      <c r="A207" s="50" t="s">
        <v>30</v>
      </c>
      <c r="B207" s="52" t="s">
        <v>36</v>
      </c>
      <c r="C207" s="41">
        <v>0</v>
      </c>
      <c r="D207" s="41"/>
      <c r="E207" s="41">
        <f t="shared" si="120"/>
        <v>0</v>
      </c>
      <c r="F207" s="41"/>
      <c r="G207" s="41"/>
      <c r="H207" s="42"/>
      <c r="I207" s="71">
        <f t="shared" si="101"/>
        <v>0</v>
      </c>
    </row>
    <row r="208" spans="1:11" s="3" customFormat="1" hidden="1" x14ac:dyDescent="0.2">
      <c r="A208" s="48" t="s">
        <v>37</v>
      </c>
      <c r="B208" s="53" t="s">
        <v>38</v>
      </c>
      <c r="C208" s="45">
        <v>0</v>
      </c>
      <c r="D208" s="45">
        <f t="shared" ref="D208:H208" si="121">SUM(D209:D211)</f>
        <v>0</v>
      </c>
      <c r="E208" s="45">
        <f t="shared" si="121"/>
        <v>0</v>
      </c>
      <c r="F208" s="45">
        <f t="shared" si="121"/>
        <v>0</v>
      </c>
      <c r="G208" s="45">
        <f t="shared" si="121"/>
        <v>0</v>
      </c>
      <c r="H208" s="46">
        <f t="shared" si="121"/>
        <v>0</v>
      </c>
      <c r="I208" s="71">
        <f t="shared" si="101"/>
        <v>0</v>
      </c>
    </row>
    <row r="209" spans="1:11" s="3" customFormat="1" hidden="1" x14ac:dyDescent="0.2">
      <c r="A209" s="50" t="s">
        <v>26</v>
      </c>
      <c r="B209" s="52" t="s">
        <v>39</v>
      </c>
      <c r="C209" s="41">
        <v>0</v>
      </c>
      <c r="D209" s="41"/>
      <c r="E209" s="41">
        <f t="shared" ref="E209:E211" si="122">SUM(C209,D209)</f>
        <v>0</v>
      </c>
      <c r="F209" s="41"/>
      <c r="G209" s="41"/>
      <c r="H209" s="42"/>
      <c r="I209" s="71">
        <f t="shared" si="101"/>
        <v>0</v>
      </c>
    </row>
    <row r="210" spans="1:11" s="3" customFormat="1" hidden="1" x14ac:dyDescent="0.2">
      <c r="A210" s="50" t="s">
        <v>28</v>
      </c>
      <c r="B210" s="52" t="s">
        <v>40</v>
      </c>
      <c r="C210" s="41">
        <v>0</v>
      </c>
      <c r="D210" s="41"/>
      <c r="E210" s="41">
        <f t="shared" si="122"/>
        <v>0</v>
      </c>
      <c r="F210" s="41"/>
      <c r="G210" s="41"/>
      <c r="H210" s="42"/>
      <c r="I210" s="71">
        <f t="shared" si="101"/>
        <v>0</v>
      </c>
    </row>
    <row r="211" spans="1:11" s="3" customFormat="1" hidden="1" x14ac:dyDescent="0.2">
      <c r="A211" s="50" t="s">
        <v>30</v>
      </c>
      <c r="B211" s="52" t="s">
        <v>41</v>
      </c>
      <c r="C211" s="41">
        <v>0</v>
      </c>
      <c r="D211" s="41"/>
      <c r="E211" s="41">
        <f t="shared" si="122"/>
        <v>0</v>
      </c>
      <c r="F211" s="41"/>
      <c r="G211" s="41"/>
      <c r="H211" s="42"/>
      <c r="I211" s="71">
        <f t="shared" si="101"/>
        <v>0</v>
      </c>
    </row>
    <row r="212" spans="1:11" s="4" customFormat="1" x14ac:dyDescent="0.2">
      <c r="A212" s="93" t="s">
        <v>76</v>
      </c>
      <c r="B212" s="94"/>
      <c r="C212" s="95">
        <v>243</v>
      </c>
      <c r="D212" s="95">
        <f>SUM(D213,D216,D242,D239)</f>
        <v>0</v>
      </c>
      <c r="E212" s="95">
        <f t="shared" ref="E212:H212" si="123">SUM(E213,E216,E242,E239)</f>
        <v>243</v>
      </c>
      <c r="F212" s="95">
        <f t="shared" si="123"/>
        <v>0</v>
      </c>
      <c r="G212" s="95">
        <f t="shared" si="123"/>
        <v>0</v>
      </c>
      <c r="H212" s="96">
        <f t="shared" si="123"/>
        <v>0</v>
      </c>
      <c r="I212" s="13">
        <f t="shared" si="101"/>
        <v>243</v>
      </c>
    </row>
    <row r="213" spans="1:11" hidden="1" x14ac:dyDescent="0.2">
      <c r="A213" s="60" t="s">
        <v>43</v>
      </c>
      <c r="B213" s="61">
        <v>20</v>
      </c>
      <c r="C213" s="97">
        <v>0</v>
      </c>
      <c r="D213" s="97">
        <f t="shared" ref="D213:H213" si="124">SUM(D214)</f>
        <v>0</v>
      </c>
      <c r="E213" s="45">
        <f t="shared" si="124"/>
        <v>0</v>
      </c>
      <c r="F213" s="45">
        <f t="shared" si="124"/>
        <v>0</v>
      </c>
      <c r="G213" s="45">
        <f t="shared" si="124"/>
        <v>0</v>
      </c>
      <c r="H213" s="46">
        <f t="shared" si="124"/>
        <v>0</v>
      </c>
      <c r="I213" s="13">
        <f t="shared" si="101"/>
        <v>0</v>
      </c>
    </row>
    <row r="214" spans="1:11" hidden="1" x14ac:dyDescent="0.2">
      <c r="A214" s="50" t="s">
        <v>44</v>
      </c>
      <c r="B214" s="134" t="s">
        <v>45</v>
      </c>
      <c r="C214" s="98">
        <v>0</v>
      </c>
      <c r="D214" s="98"/>
      <c r="E214" s="38">
        <f>C214+D214</f>
        <v>0</v>
      </c>
      <c r="F214" s="38"/>
      <c r="G214" s="38"/>
      <c r="H214" s="39"/>
      <c r="I214" s="13">
        <f t="shared" si="101"/>
        <v>0</v>
      </c>
    </row>
    <row r="215" spans="1:11" s="3" customFormat="1" hidden="1" x14ac:dyDescent="0.2">
      <c r="A215" s="50"/>
      <c r="B215" s="51"/>
      <c r="C215" s="41"/>
      <c r="D215" s="41"/>
      <c r="E215" s="41"/>
      <c r="F215" s="41"/>
      <c r="G215" s="41"/>
      <c r="H215" s="42"/>
      <c r="I215" s="71">
        <f t="shared" si="101"/>
        <v>0</v>
      </c>
    </row>
    <row r="216" spans="1:11" ht="25.5" x14ac:dyDescent="0.2">
      <c r="A216" s="135" t="s">
        <v>46</v>
      </c>
      <c r="B216" s="62">
        <v>60</v>
      </c>
      <c r="C216" s="45">
        <v>243</v>
      </c>
      <c r="D216" s="45">
        <f t="shared" ref="D216:H216" si="125">SUM(D217,D224,D231)</f>
        <v>0</v>
      </c>
      <c r="E216" s="45">
        <f t="shared" si="125"/>
        <v>243</v>
      </c>
      <c r="F216" s="45">
        <f t="shared" si="125"/>
        <v>0</v>
      </c>
      <c r="G216" s="45">
        <f t="shared" si="125"/>
        <v>0</v>
      </c>
      <c r="H216" s="46">
        <f t="shared" si="125"/>
        <v>0</v>
      </c>
      <c r="I216" s="13">
        <f t="shared" si="101"/>
        <v>243</v>
      </c>
    </row>
    <row r="217" spans="1:11" ht="25.5" x14ac:dyDescent="0.2">
      <c r="A217" s="60" t="s">
        <v>47</v>
      </c>
      <c r="B217" s="63">
        <v>60</v>
      </c>
      <c r="C217" s="45">
        <v>243</v>
      </c>
      <c r="D217" s="45">
        <f t="shared" ref="D217:H217" si="126">SUM(D221,D222,D223)</f>
        <v>0</v>
      </c>
      <c r="E217" s="45">
        <f t="shared" si="126"/>
        <v>243</v>
      </c>
      <c r="F217" s="45">
        <f t="shared" si="126"/>
        <v>0</v>
      </c>
      <c r="G217" s="45">
        <f t="shared" si="126"/>
        <v>0</v>
      </c>
      <c r="H217" s="46">
        <f t="shared" si="126"/>
        <v>0</v>
      </c>
      <c r="I217" s="13">
        <f t="shared" si="101"/>
        <v>243</v>
      </c>
    </row>
    <row r="218" spans="1:11" s="3" customFormat="1" hidden="1" x14ac:dyDescent="0.2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01"/>
        <v>0</v>
      </c>
    </row>
    <row r="219" spans="1:11" hidden="1" x14ac:dyDescent="0.2">
      <c r="A219" s="64" t="s">
        <v>49</v>
      </c>
      <c r="B219" s="65"/>
      <c r="C219" s="45">
        <v>0</v>
      </c>
      <c r="D219" s="45">
        <f t="shared" ref="D219:H219" si="127">D221+D222+D223-D220</f>
        <v>0</v>
      </c>
      <c r="E219" s="45">
        <f t="shared" si="127"/>
        <v>0</v>
      </c>
      <c r="F219" s="45">
        <f t="shared" si="127"/>
        <v>0</v>
      </c>
      <c r="G219" s="45">
        <f t="shared" si="127"/>
        <v>0</v>
      </c>
      <c r="H219" s="46">
        <f t="shared" si="127"/>
        <v>0</v>
      </c>
      <c r="I219" s="13">
        <f t="shared" si="101"/>
        <v>0</v>
      </c>
    </row>
    <row r="220" spans="1:11" x14ac:dyDescent="0.2">
      <c r="A220" s="64" t="s">
        <v>50</v>
      </c>
      <c r="B220" s="65"/>
      <c r="C220" s="45">
        <v>243</v>
      </c>
      <c r="D220" s="45"/>
      <c r="E220" s="45">
        <f t="shared" ref="E220:E223" si="128">C220+D220</f>
        <v>243</v>
      </c>
      <c r="F220" s="45"/>
      <c r="G220" s="45"/>
      <c r="H220" s="46"/>
      <c r="I220" s="13">
        <f t="shared" si="101"/>
        <v>243</v>
      </c>
    </row>
    <row r="221" spans="1:11" x14ac:dyDescent="0.2">
      <c r="A221" s="36" t="s">
        <v>51</v>
      </c>
      <c r="B221" s="136" t="s">
        <v>52</v>
      </c>
      <c r="C221" s="41">
        <v>204.2</v>
      </c>
      <c r="D221" s="38"/>
      <c r="E221" s="38">
        <f t="shared" si="128"/>
        <v>204.2</v>
      </c>
      <c r="F221" s="38"/>
      <c r="G221" s="38"/>
      <c r="H221" s="39"/>
      <c r="I221" s="13">
        <f t="shared" si="101"/>
        <v>204.2</v>
      </c>
      <c r="J221" s="8">
        <f>100/119</f>
        <v>0.84033613445378152</v>
      </c>
      <c r="K221" s="8">
        <v>9241.7000000000007</v>
      </c>
    </row>
    <row r="222" spans="1:11" s="3" customFormat="1" hidden="1" x14ac:dyDescent="0.2">
      <c r="A222" s="36" t="s">
        <v>18</v>
      </c>
      <c r="B222" s="136" t="s">
        <v>53</v>
      </c>
      <c r="C222" s="41">
        <v>0</v>
      </c>
      <c r="D222" s="41"/>
      <c r="E222" s="41">
        <f t="shared" si="128"/>
        <v>0</v>
      </c>
      <c r="F222" s="41"/>
      <c r="G222" s="41"/>
      <c r="H222" s="42"/>
      <c r="I222" s="71">
        <f t="shared" si="101"/>
        <v>0</v>
      </c>
    </row>
    <row r="223" spans="1:11" ht="13.5" thickBot="1" x14ac:dyDescent="0.25">
      <c r="A223" s="36" t="s">
        <v>20</v>
      </c>
      <c r="B223" s="137" t="s">
        <v>54</v>
      </c>
      <c r="C223" s="41">
        <v>38.800000000000011</v>
      </c>
      <c r="D223" s="98"/>
      <c r="E223" s="38">
        <f t="shared" si="128"/>
        <v>38.800000000000011</v>
      </c>
      <c r="F223" s="38"/>
      <c r="G223" s="38"/>
      <c r="H223" s="39"/>
      <c r="I223" s="13">
        <f t="shared" si="101"/>
        <v>38.800000000000011</v>
      </c>
      <c r="J223" s="8">
        <f>19/119</f>
        <v>0.15966386554621848</v>
      </c>
    </row>
    <row r="224" spans="1:11" s="3" customFormat="1" ht="13.5" hidden="1" thickBot="1" x14ac:dyDescent="0.25">
      <c r="A224" s="60" t="s">
        <v>55</v>
      </c>
      <c r="B224" s="61" t="s">
        <v>56</v>
      </c>
      <c r="C224" s="45">
        <v>0</v>
      </c>
      <c r="D224" s="45">
        <f t="shared" ref="D224:H224" si="129">SUM(D228,D229,D230)</f>
        <v>0</v>
      </c>
      <c r="E224" s="45">
        <f t="shared" si="129"/>
        <v>0</v>
      </c>
      <c r="F224" s="45">
        <f t="shared" si="129"/>
        <v>0</v>
      </c>
      <c r="G224" s="45">
        <f t="shared" si="129"/>
        <v>0</v>
      </c>
      <c r="H224" s="46">
        <f t="shared" si="129"/>
        <v>0</v>
      </c>
      <c r="I224" s="71">
        <f t="shared" si="101"/>
        <v>0</v>
      </c>
    </row>
    <row r="225" spans="1:9" s="3" customFormat="1" ht="13.5" hidden="1" thickBot="1" x14ac:dyDescent="0.25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01"/>
        <v>0</v>
      </c>
    </row>
    <row r="226" spans="1:9" s="3" customFormat="1" ht="13.5" hidden="1" thickBot="1" x14ac:dyDescent="0.25">
      <c r="A226" s="64" t="s">
        <v>49</v>
      </c>
      <c r="B226" s="65"/>
      <c r="C226" s="45">
        <v>0</v>
      </c>
      <c r="D226" s="45">
        <f t="shared" ref="D226:H226" si="130">D228+D229+D230-D227</f>
        <v>0</v>
      </c>
      <c r="E226" s="45">
        <f t="shared" si="130"/>
        <v>0</v>
      </c>
      <c r="F226" s="45">
        <f t="shared" si="130"/>
        <v>0</v>
      </c>
      <c r="G226" s="45">
        <f t="shared" si="130"/>
        <v>0</v>
      </c>
      <c r="H226" s="46">
        <f t="shared" si="130"/>
        <v>0</v>
      </c>
      <c r="I226" s="71">
        <f t="shared" si="101"/>
        <v>0</v>
      </c>
    </row>
    <row r="227" spans="1:9" s="3" customFormat="1" ht="13.5" hidden="1" thickBot="1" x14ac:dyDescent="0.25">
      <c r="A227" s="64" t="s">
        <v>50</v>
      </c>
      <c r="B227" s="65"/>
      <c r="C227" s="45">
        <v>0</v>
      </c>
      <c r="D227" s="45"/>
      <c r="E227" s="45">
        <f t="shared" ref="E227:E230" si="131">C227+D227</f>
        <v>0</v>
      </c>
      <c r="F227" s="45"/>
      <c r="G227" s="45"/>
      <c r="H227" s="46"/>
      <c r="I227" s="71">
        <f t="shared" si="101"/>
        <v>0</v>
      </c>
    </row>
    <row r="228" spans="1:9" s="3" customFormat="1" ht="13.5" hidden="1" thickBot="1" x14ac:dyDescent="0.25">
      <c r="A228" s="36" t="s">
        <v>57</v>
      </c>
      <c r="B228" s="137" t="s">
        <v>58</v>
      </c>
      <c r="C228" s="41">
        <v>0</v>
      </c>
      <c r="D228" s="41"/>
      <c r="E228" s="41">
        <f t="shared" si="131"/>
        <v>0</v>
      </c>
      <c r="F228" s="41"/>
      <c r="G228" s="41"/>
      <c r="H228" s="42"/>
      <c r="I228" s="71">
        <f t="shared" si="101"/>
        <v>0</v>
      </c>
    </row>
    <row r="229" spans="1:9" s="3" customFormat="1" ht="13.5" hidden="1" thickBot="1" x14ac:dyDescent="0.25">
      <c r="A229" s="36" t="s">
        <v>59</v>
      </c>
      <c r="B229" s="137" t="s">
        <v>60</v>
      </c>
      <c r="C229" s="41">
        <v>0</v>
      </c>
      <c r="D229" s="41"/>
      <c r="E229" s="41">
        <f t="shared" si="131"/>
        <v>0</v>
      </c>
      <c r="F229" s="41"/>
      <c r="G229" s="41"/>
      <c r="H229" s="42"/>
      <c r="I229" s="71">
        <f t="shared" si="101"/>
        <v>0</v>
      </c>
    </row>
    <row r="230" spans="1:9" s="3" customFormat="1" ht="13.5" hidden="1" thickBot="1" x14ac:dyDescent="0.25">
      <c r="A230" s="36" t="s">
        <v>61</v>
      </c>
      <c r="B230" s="137" t="s">
        <v>62</v>
      </c>
      <c r="C230" s="41">
        <v>0</v>
      </c>
      <c r="D230" s="41"/>
      <c r="E230" s="41">
        <f t="shared" si="131"/>
        <v>0</v>
      </c>
      <c r="F230" s="41"/>
      <c r="G230" s="41"/>
      <c r="H230" s="42"/>
      <c r="I230" s="71">
        <f t="shared" si="101"/>
        <v>0</v>
      </c>
    </row>
    <row r="231" spans="1:9" s="3" customFormat="1" ht="13.5" hidden="1" thickBot="1" x14ac:dyDescent="0.25">
      <c r="A231" s="60" t="s">
        <v>63</v>
      </c>
      <c r="B231" s="67" t="s">
        <v>64</v>
      </c>
      <c r="C231" s="45">
        <v>0</v>
      </c>
      <c r="D231" s="45">
        <f t="shared" ref="D231:H231" si="132">SUM(D235,D236,D237)</f>
        <v>0</v>
      </c>
      <c r="E231" s="45">
        <f t="shared" si="132"/>
        <v>0</v>
      </c>
      <c r="F231" s="45">
        <f t="shared" si="132"/>
        <v>0</v>
      </c>
      <c r="G231" s="45">
        <f t="shared" si="132"/>
        <v>0</v>
      </c>
      <c r="H231" s="46">
        <f t="shared" si="132"/>
        <v>0</v>
      </c>
      <c r="I231" s="71">
        <f t="shared" si="101"/>
        <v>0</v>
      </c>
    </row>
    <row r="232" spans="1:9" s="3" customFormat="1" ht="13.5" hidden="1" thickBot="1" x14ac:dyDescent="0.25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01"/>
        <v>0</v>
      </c>
    </row>
    <row r="233" spans="1:9" s="3" customFormat="1" ht="13.5" hidden="1" thickBot="1" x14ac:dyDescent="0.25">
      <c r="A233" s="64" t="s">
        <v>49</v>
      </c>
      <c r="B233" s="65"/>
      <c r="C233" s="45">
        <v>0</v>
      </c>
      <c r="D233" s="45">
        <f t="shared" ref="D233:H233" si="133">D235+D236+D237-D234</f>
        <v>0</v>
      </c>
      <c r="E233" s="45">
        <f t="shared" si="133"/>
        <v>0</v>
      </c>
      <c r="F233" s="45">
        <f t="shared" si="133"/>
        <v>0</v>
      </c>
      <c r="G233" s="45">
        <f t="shared" si="133"/>
        <v>0</v>
      </c>
      <c r="H233" s="46">
        <f t="shared" si="133"/>
        <v>0</v>
      </c>
      <c r="I233" s="71">
        <f t="shared" si="101"/>
        <v>0</v>
      </c>
    </row>
    <row r="234" spans="1:9" s="3" customFormat="1" ht="13.5" hidden="1" thickBot="1" x14ac:dyDescent="0.25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01"/>
        <v>0</v>
      </c>
    </row>
    <row r="235" spans="1:9" s="3" customFormat="1" ht="13.5" hidden="1" thickBot="1" x14ac:dyDescent="0.25">
      <c r="A235" s="36" t="s">
        <v>57</v>
      </c>
      <c r="B235" s="137" t="s">
        <v>65</v>
      </c>
      <c r="C235" s="41">
        <v>0</v>
      </c>
      <c r="D235" s="41"/>
      <c r="E235" s="41">
        <f t="shared" ref="E235:E237" si="134">C235+D235</f>
        <v>0</v>
      </c>
      <c r="F235" s="41"/>
      <c r="G235" s="41"/>
      <c r="H235" s="42"/>
      <c r="I235" s="71">
        <f t="shared" si="101"/>
        <v>0</v>
      </c>
    </row>
    <row r="236" spans="1:9" s="3" customFormat="1" ht="13.5" hidden="1" thickBot="1" x14ac:dyDescent="0.25">
      <c r="A236" s="36" t="s">
        <v>59</v>
      </c>
      <c r="B236" s="137" t="s">
        <v>66</v>
      </c>
      <c r="C236" s="41">
        <v>0</v>
      </c>
      <c r="D236" s="41"/>
      <c r="E236" s="41">
        <f t="shared" si="134"/>
        <v>0</v>
      </c>
      <c r="F236" s="41"/>
      <c r="G236" s="41"/>
      <c r="H236" s="42"/>
      <c r="I236" s="71">
        <f t="shared" si="101"/>
        <v>0</v>
      </c>
    </row>
    <row r="237" spans="1:9" s="3" customFormat="1" ht="13.5" hidden="1" thickBot="1" x14ac:dyDescent="0.25">
      <c r="A237" s="36" t="s">
        <v>61</v>
      </c>
      <c r="B237" s="137" t="s">
        <v>67</v>
      </c>
      <c r="C237" s="41">
        <v>0</v>
      </c>
      <c r="D237" s="41"/>
      <c r="E237" s="41">
        <f t="shared" si="134"/>
        <v>0</v>
      </c>
      <c r="F237" s="41"/>
      <c r="G237" s="41"/>
      <c r="H237" s="42"/>
      <c r="I237" s="71">
        <f t="shared" si="101"/>
        <v>0</v>
      </c>
    </row>
    <row r="238" spans="1:9" s="3" customFormat="1" ht="13.5" hidden="1" thickBot="1" x14ac:dyDescent="0.25">
      <c r="A238" s="68"/>
      <c r="B238" s="55"/>
      <c r="C238" s="41"/>
      <c r="D238" s="41"/>
      <c r="E238" s="41"/>
      <c r="F238" s="41"/>
      <c r="G238" s="41"/>
      <c r="H238" s="42"/>
      <c r="I238" s="71">
        <f t="shared" si="101"/>
        <v>0</v>
      </c>
    </row>
    <row r="239" spans="1:9" s="3" customFormat="1" ht="13.5" hidden="1" thickBot="1" x14ac:dyDescent="0.25">
      <c r="A239" s="60" t="s">
        <v>68</v>
      </c>
      <c r="B239" s="61">
        <v>71</v>
      </c>
      <c r="C239" s="45">
        <v>0</v>
      </c>
      <c r="D239" s="45">
        <f t="shared" ref="D239:H239" si="135">SUM(D240)</f>
        <v>0</v>
      </c>
      <c r="E239" s="45">
        <f t="shared" si="135"/>
        <v>0</v>
      </c>
      <c r="F239" s="45">
        <f t="shared" si="135"/>
        <v>0</v>
      </c>
      <c r="G239" s="45">
        <f t="shared" si="135"/>
        <v>0</v>
      </c>
      <c r="H239" s="46">
        <f t="shared" si="135"/>
        <v>0</v>
      </c>
      <c r="I239" s="71">
        <f t="shared" si="101"/>
        <v>0</v>
      </c>
    </row>
    <row r="240" spans="1:9" s="3" customFormat="1" ht="13.5" hidden="1" thickBot="1" x14ac:dyDescent="0.25">
      <c r="A240" s="50" t="s">
        <v>69</v>
      </c>
      <c r="B240" s="134" t="s">
        <v>70</v>
      </c>
      <c r="C240" s="41">
        <v>0</v>
      </c>
      <c r="D240" s="41"/>
      <c r="E240" s="41">
        <f>C240+D240</f>
        <v>0</v>
      </c>
      <c r="F240" s="41"/>
      <c r="G240" s="41"/>
      <c r="H240" s="42"/>
      <c r="I240" s="71">
        <f t="shared" si="101"/>
        <v>0</v>
      </c>
    </row>
    <row r="241" spans="1:9" s="3" customFormat="1" ht="13.5" hidden="1" thickBot="1" x14ac:dyDescent="0.25">
      <c r="A241" s="68"/>
      <c r="B241" s="55"/>
      <c r="C241" s="41"/>
      <c r="D241" s="41"/>
      <c r="E241" s="41"/>
      <c r="F241" s="41"/>
      <c r="G241" s="41"/>
      <c r="H241" s="42"/>
      <c r="I241" s="71">
        <f t="shared" si="101"/>
        <v>0</v>
      </c>
    </row>
    <row r="242" spans="1:9" s="3" customFormat="1" ht="13.5" hidden="1" thickBot="1" x14ac:dyDescent="0.25">
      <c r="A242" s="48" t="s">
        <v>71</v>
      </c>
      <c r="B242" s="67" t="s">
        <v>72</v>
      </c>
      <c r="C242" s="45">
        <v>0</v>
      </c>
      <c r="D242" s="45"/>
      <c r="E242" s="45">
        <f>C242+D242</f>
        <v>0</v>
      </c>
      <c r="F242" s="45"/>
      <c r="G242" s="45"/>
      <c r="H242" s="46"/>
      <c r="I242" s="71">
        <f t="shared" si="101"/>
        <v>0</v>
      </c>
    </row>
    <row r="243" spans="1:9" s="3" customFormat="1" ht="13.5" hidden="1" thickBot="1" x14ac:dyDescent="0.25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36">SUM(E243:H243)</f>
        <v>0</v>
      </c>
    </row>
    <row r="244" spans="1:9" ht="13.5" hidden="1" thickBot="1" x14ac:dyDescent="0.25">
      <c r="A244" s="48" t="s">
        <v>73</v>
      </c>
      <c r="B244" s="67"/>
      <c r="C244" s="45">
        <v>0</v>
      </c>
      <c r="D244" s="45">
        <f t="shared" ref="D244:H244" si="137">D191-D212</f>
        <v>0</v>
      </c>
      <c r="E244" s="45">
        <f t="shared" si="137"/>
        <v>0</v>
      </c>
      <c r="F244" s="45">
        <f t="shared" si="137"/>
        <v>0</v>
      </c>
      <c r="G244" s="45">
        <f t="shared" si="137"/>
        <v>0</v>
      </c>
      <c r="H244" s="46">
        <f t="shared" si="137"/>
        <v>0</v>
      </c>
      <c r="I244" s="13">
        <f t="shared" si="136"/>
        <v>0</v>
      </c>
    </row>
    <row r="245" spans="1:9" s="3" customFormat="1" ht="13.5" hidden="1" thickBot="1" x14ac:dyDescent="0.25">
      <c r="A245" s="81"/>
      <c r="B245" s="82"/>
      <c r="C245" s="83"/>
      <c r="D245" s="83"/>
      <c r="E245" s="83"/>
      <c r="F245" s="83"/>
      <c r="G245" s="83"/>
      <c r="H245" s="84"/>
      <c r="I245" s="71">
        <f t="shared" si="136"/>
        <v>0</v>
      </c>
    </row>
    <row r="246" spans="1:9" s="2" customFormat="1" ht="13.5" thickBot="1" x14ac:dyDescent="0.25">
      <c r="A246" s="143" t="s">
        <v>83</v>
      </c>
      <c r="B246" s="144" t="s">
        <v>84</v>
      </c>
      <c r="C246" s="145">
        <v>16382.4</v>
      </c>
      <c r="D246" s="145">
        <f t="shared" ref="D246:H246" si="138">SUM(D279,D333,D388)</f>
        <v>-1950</v>
      </c>
      <c r="E246" s="145">
        <f t="shared" si="138"/>
        <v>14432.4</v>
      </c>
      <c r="F246" s="145">
        <f t="shared" si="138"/>
        <v>4826.1000000000004</v>
      </c>
      <c r="G246" s="145">
        <f t="shared" si="138"/>
        <v>0</v>
      </c>
      <c r="H246" s="146">
        <f t="shared" si="138"/>
        <v>0</v>
      </c>
      <c r="I246" s="13">
        <f t="shared" si="87"/>
        <v>19258.5</v>
      </c>
    </row>
    <row r="247" spans="1:9" hidden="1" x14ac:dyDescent="0.2">
      <c r="A247" s="139" t="s">
        <v>76</v>
      </c>
      <c r="B247" s="140"/>
      <c r="C247" s="91">
        <v>16382.4</v>
      </c>
      <c r="D247" s="91">
        <f>SUM(D248,D251,D277,D274)</f>
        <v>-1950</v>
      </c>
      <c r="E247" s="91">
        <f t="shared" ref="E247:H247" si="139">SUM(E248,E251,E277,E274)</f>
        <v>14432.4</v>
      </c>
      <c r="F247" s="91">
        <f t="shared" si="139"/>
        <v>4826.1000000000004</v>
      </c>
      <c r="G247" s="91">
        <f t="shared" si="139"/>
        <v>0</v>
      </c>
      <c r="H247" s="92">
        <f t="shared" si="139"/>
        <v>0</v>
      </c>
      <c r="I247" s="13"/>
    </row>
    <row r="248" spans="1:9" hidden="1" x14ac:dyDescent="0.2">
      <c r="A248" s="60" t="s">
        <v>43</v>
      </c>
      <c r="B248" s="61">
        <v>20</v>
      </c>
      <c r="C248" s="45">
        <v>0</v>
      </c>
      <c r="D248" s="45">
        <f t="shared" ref="D248:H248" si="140">SUM(D249)</f>
        <v>0</v>
      </c>
      <c r="E248" s="45">
        <f t="shared" si="140"/>
        <v>0</v>
      </c>
      <c r="F248" s="45">
        <f t="shared" si="140"/>
        <v>0</v>
      </c>
      <c r="G248" s="45">
        <f t="shared" si="140"/>
        <v>0</v>
      </c>
      <c r="H248" s="46">
        <f t="shared" si="140"/>
        <v>0</v>
      </c>
      <c r="I248" s="13">
        <f t="shared" si="87"/>
        <v>0</v>
      </c>
    </row>
    <row r="249" spans="1:9" hidden="1" x14ac:dyDescent="0.2">
      <c r="A249" s="50" t="s">
        <v>44</v>
      </c>
      <c r="B249" s="134" t="s">
        <v>45</v>
      </c>
      <c r="C249" s="38"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87"/>
        <v>0</v>
      </c>
    </row>
    <row r="250" spans="1:9" s="3" customFormat="1" hidden="1" x14ac:dyDescent="0.2">
      <c r="A250" s="50"/>
      <c r="B250" s="51"/>
      <c r="C250" s="41"/>
      <c r="D250" s="41"/>
      <c r="E250" s="41"/>
      <c r="F250" s="41"/>
      <c r="G250" s="41"/>
      <c r="H250" s="42"/>
      <c r="I250" s="71">
        <f t="shared" si="87"/>
        <v>0</v>
      </c>
    </row>
    <row r="251" spans="1:9" ht="25.5" hidden="1" x14ac:dyDescent="0.2">
      <c r="A251" s="135" t="s">
        <v>46</v>
      </c>
      <c r="B251" s="62">
        <v>60</v>
      </c>
      <c r="C251" s="45">
        <v>16382.4</v>
      </c>
      <c r="D251" s="45">
        <f t="shared" ref="D251:H251" si="141">SUM(D252,D259,D266)</f>
        <v>-1950</v>
      </c>
      <c r="E251" s="45">
        <f t="shared" si="141"/>
        <v>14432.4</v>
      </c>
      <c r="F251" s="45">
        <f t="shared" si="141"/>
        <v>4826.1000000000004</v>
      </c>
      <c r="G251" s="45">
        <f t="shared" si="141"/>
        <v>0</v>
      </c>
      <c r="H251" s="46">
        <f t="shared" si="141"/>
        <v>0</v>
      </c>
      <c r="I251" s="13"/>
    </row>
    <row r="252" spans="1:9" ht="25.5" hidden="1" x14ac:dyDescent="0.2">
      <c r="A252" s="60" t="s">
        <v>47</v>
      </c>
      <c r="B252" s="63">
        <v>60</v>
      </c>
      <c r="C252" s="45">
        <v>16382.4</v>
      </c>
      <c r="D252" s="45">
        <f t="shared" ref="D252:H252" si="142">SUM(D256,D257,D258)</f>
        <v>-1950</v>
      </c>
      <c r="E252" s="45">
        <f t="shared" si="142"/>
        <v>14432.4</v>
      </c>
      <c r="F252" s="45">
        <f t="shared" si="142"/>
        <v>4826.1000000000004</v>
      </c>
      <c r="G252" s="45">
        <f t="shared" si="142"/>
        <v>0</v>
      </c>
      <c r="H252" s="46">
        <f t="shared" si="142"/>
        <v>0</v>
      </c>
      <c r="I252" s="13"/>
    </row>
    <row r="253" spans="1:9" s="3" customFormat="1" hidden="1" x14ac:dyDescent="0.2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87"/>
        <v>0</v>
      </c>
    </row>
    <row r="254" spans="1:9" hidden="1" x14ac:dyDescent="0.2">
      <c r="A254" s="64" t="s">
        <v>49</v>
      </c>
      <c r="B254" s="65"/>
      <c r="C254" s="45">
        <v>19.399999999999636</v>
      </c>
      <c r="D254" s="45">
        <f t="shared" ref="D254:H254" si="143">D256+D257+D258-D255</f>
        <v>0</v>
      </c>
      <c r="E254" s="45">
        <f t="shared" si="143"/>
        <v>19.399999999999636</v>
      </c>
      <c r="F254" s="45">
        <f t="shared" si="143"/>
        <v>1950</v>
      </c>
      <c r="G254" s="45">
        <f t="shared" si="143"/>
        <v>0</v>
      </c>
      <c r="H254" s="46">
        <f t="shared" si="143"/>
        <v>0</v>
      </c>
      <c r="I254" s="13"/>
    </row>
    <row r="255" spans="1:9" hidden="1" x14ac:dyDescent="0.2">
      <c r="A255" s="64" t="s">
        <v>50</v>
      </c>
      <c r="B255" s="65"/>
      <c r="C255" s="45">
        <v>16363</v>
      </c>
      <c r="D255" s="45">
        <f t="shared" ref="D255:H258" si="144">SUM(D308,D362,D417)</f>
        <v>-1950</v>
      </c>
      <c r="E255" s="45">
        <f t="shared" si="144"/>
        <v>14413</v>
      </c>
      <c r="F255" s="45">
        <f t="shared" si="144"/>
        <v>2876.1000000000004</v>
      </c>
      <c r="G255" s="45">
        <f t="shared" si="144"/>
        <v>0</v>
      </c>
      <c r="H255" s="46">
        <f t="shared" si="144"/>
        <v>0</v>
      </c>
      <c r="I255" s="13"/>
    </row>
    <row r="256" spans="1:9" hidden="1" x14ac:dyDescent="0.2">
      <c r="A256" s="36" t="s">
        <v>51</v>
      </c>
      <c r="B256" s="136" t="s">
        <v>52</v>
      </c>
      <c r="C256" s="38">
        <v>12086.100000000002</v>
      </c>
      <c r="D256" s="38">
        <f>SUM(D309,D363,D418)</f>
        <v>0</v>
      </c>
      <c r="E256" s="38">
        <f t="shared" ref="E256:E258" si="145">C256+D256</f>
        <v>12086.100000000002</v>
      </c>
      <c r="F256" s="38">
        <f t="shared" si="144"/>
        <v>0</v>
      </c>
      <c r="G256" s="38">
        <f t="shared" si="144"/>
        <v>0</v>
      </c>
      <c r="H256" s="39">
        <f t="shared" si="144"/>
        <v>0</v>
      </c>
      <c r="I256" s="13"/>
    </row>
    <row r="257" spans="1:9" s="3" customFormat="1" hidden="1" x14ac:dyDescent="0.2">
      <c r="A257" s="36" t="s">
        <v>18</v>
      </c>
      <c r="B257" s="136" t="s">
        <v>53</v>
      </c>
      <c r="C257" s="41">
        <v>2000</v>
      </c>
      <c r="D257" s="41">
        <f>SUM(D310,D364,D419)</f>
        <v>-1950</v>
      </c>
      <c r="E257" s="41">
        <f t="shared" si="145"/>
        <v>50</v>
      </c>
      <c r="F257" s="41">
        <f t="shared" si="144"/>
        <v>4826.1000000000004</v>
      </c>
      <c r="G257" s="41">
        <f t="shared" si="144"/>
        <v>0</v>
      </c>
      <c r="H257" s="42">
        <f t="shared" si="144"/>
        <v>0</v>
      </c>
      <c r="I257" s="71"/>
    </row>
    <row r="258" spans="1:9" hidden="1" x14ac:dyDescent="0.2">
      <c r="A258" s="36" t="s">
        <v>20</v>
      </c>
      <c r="B258" s="137" t="s">
        <v>54</v>
      </c>
      <c r="C258" s="38">
        <v>2296.2999999999979</v>
      </c>
      <c r="D258" s="38">
        <f>SUM(D311,D365,D420)</f>
        <v>0</v>
      </c>
      <c r="E258" s="38">
        <f t="shared" si="145"/>
        <v>2296.2999999999979</v>
      </c>
      <c r="F258" s="38">
        <f t="shared" si="144"/>
        <v>0</v>
      </c>
      <c r="G258" s="38">
        <f t="shared" si="144"/>
        <v>0</v>
      </c>
      <c r="H258" s="39">
        <f t="shared" si="144"/>
        <v>0</v>
      </c>
      <c r="I258" s="13"/>
    </row>
    <row r="259" spans="1:9" s="3" customFormat="1" hidden="1" x14ac:dyDescent="0.2">
      <c r="A259" s="60" t="s">
        <v>55</v>
      </c>
      <c r="B259" s="61" t="s">
        <v>56</v>
      </c>
      <c r="C259" s="45">
        <v>0</v>
      </c>
      <c r="D259" s="45">
        <f t="shared" ref="D259:H259" si="146">SUM(D263,D264,D265)</f>
        <v>0</v>
      </c>
      <c r="E259" s="45">
        <f t="shared" si="146"/>
        <v>0</v>
      </c>
      <c r="F259" s="45">
        <f t="shared" si="146"/>
        <v>0</v>
      </c>
      <c r="G259" s="45">
        <f t="shared" si="146"/>
        <v>0</v>
      </c>
      <c r="H259" s="46">
        <f t="shared" si="146"/>
        <v>0</v>
      </c>
      <c r="I259" s="71">
        <f t="shared" si="87"/>
        <v>0</v>
      </c>
    </row>
    <row r="260" spans="1:9" s="3" customFormat="1" hidden="1" x14ac:dyDescent="0.2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87"/>
        <v>0</v>
      </c>
    </row>
    <row r="261" spans="1:9" s="3" customFormat="1" hidden="1" x14ac:dyDescent="0.2">
      <c r="A261" s="64" t="s">
        <v>49</v>
      </c>
      <c r="B261" s="65"/>
      <c r="C261" s="45">
        <v>0</v>
      </c>
      <c r="D261" s="45">
        <f t="shared" ref="D261:H261" si="147">D263+D264+D265-D262</f>
        <v>0</v>
      </c>
      <c r="E261" s="45">
        <f t="shared" si="147"/>
        <v>0</v>
      </c>
      <c r="F261" s="45">
        <f t="shared" si="147"/>
        <v>0</v>
      </c>
      <c r="G261" s="45">
        <f t="shared" si="147"/>
        <v>0</v>
      </c>
      <c r="H261" s="46">
        <f t="shared" si="147"/>
        <v>0</v>
      </c>
      <c r="I261" s="71">
        <f t="shared" si="87"/>
        <v>0</v>
      </c>
    </row>
    <row r="262" spans="1:9" s="3" customFormat="1" hidden="1" x14ac:dyDescent="0.2">
      <c r="A262" s="64" t="s">
        <v>50</v>
      </c>
      <c r="B262" s="65"/>
      <c r="C262" s="45">
        <v>0</v>
      </c>
      <c r="D262" s="45">
        <f t="shared" ref="D262:H265" si="148">SUM(D315,D369,D424)</f>
        <v>0</v>
      </c>
      <c r="E262" s="45">
        <f t="shared" si="148"/>
        <v>0</v>
      </c>
      <c r="F262" s="45">
        <f t="shared" si="148"/>
        <v>0</v>
      </c>
      <c r="G262" s="45">
        <f t="shared" si="148"/>
        <v>0</v>
      </c>
      <c r="H262" s="46">
        <f t="shared" si="148"/>
        <v>0</v>
      </c>
      <c r="I262" s="71">
        <f t="shared" si="87"/>
        <v>0</v>
      </c>
    </row>
    <row r="263" spans="1:9" s="3" customFormat="1" hidden="1" x14ac:dyDescent="0.2">
      <c r="A263" s="36" t="s">
        <v>57</v>
      </c>
      <c r="B263" s="137" t="s">
        <v>58</v>
      </c>
      <c r="C263" s="41">
        <v>0</v>
      </c>
      <c r="D263" s="41">
        <f>SUM(D316,D370,D425)</f>
        <v>0</v>
      </c>
      <c r="E263" s="41">
        <f t="shared" ref="E263:E265" si="149">C263+D263</f>
        <v>0</v>
      </c>
      <c r="F263" s="41">
        <f t="shared" si="148"/>
        <v>0</v>
      </c>
      <c r="G263" s="41">
        <f t="shared" si="148"/>
        <v>0</v>
      </c>
      <c r="H263" s="42">
        <f t="shared" si="148"/>
        <v>0</v>
      </c>
      <c r="I263" s="71">
        <f t="shared" si="87"/>
        <v>0</v>
      </c>
    </row>
    <row r="264" spans="1:9" s="3" customFormat="1" hidden="1" x14ac:dyDescent="0.2">
      <c r="A264" s="36" t="s">
        <v>59</v>
      </c>
      <c r="B264" s="137" t="s">
        <v>60</v>
      </c>
      <c r="C264" s="41">
        <v>0</v>
      </c>
      <c r="D264" s="41">
        <f>SUM(D317,D371,D426)</f>
        <v>0</v>
      </c>
      <c r="E264" s="41">
        <f t="shared" si="149"/>
        <v>0</v>
      </c>
      <c r="F264" s="41">
        <f t="shared" si="148"/>
        <v>0</v>
      </c>
      <c r="G264" s="41">
        <f t="shared" si="148"/>
        <v>0</v>
      </c>
      <c r="H264" s="42">
        <f t="shared" si="148"/>
        <v>0</v>
      </c>
      <c r="I264" s="71">
        <f t="shared" si="87"/>
        <v>0</v>
      </c>
    </row>
    <row r="265" spans="1:9" s="3" customFormat="1" hidden="1" x14ac:dyDescent="0.2">
      <c r="A265" s="36" t="s">
        <v>61</v>
      </c>
      <c r="B265" s="137" t="s">
        <v>62</v>
      </c>
      <c r="C265" s="41">
        <v>0</v>
      </c>
      <c r="D265" s="41">
        <f>SUM(D318,D372,D427)</f>
        <v>0</v>
      </c>
      <c r="E265" s="41">
        <f t="shared" si="149"/>
        <v>0</v>
      </c>
      <c r="F265" s="41">
        <f t="shared" si="148"/>
        <v>0</v>
      </c>
      <c r="G265" s="41">
        <f t="shared" si="148"/>
        <v>0</v>
      </c>
      <c r="H265" s="42">
        <f t="shared" si="148"/>
        <v>0</v>
      </c>
      <c r="I265" s="71">
        <f t="shared" si="87"/>
        <v>0</v>
      </c>
    </row>
    <row r="266" spans="1:9" s="3" customFormat="1" hidden="1" x14ac:dyDescent="0.2">
      <c r="A266" s="60" t="s">
        <v>63</v>
      </c>
      <c r="B266" s="67" t="s">
        <v>64</v>
      </c>
      <c r="C266" s="45">
        <v>0</v>
      </c>
      <c r="D266" s="45">
        <f t="shared" ref="D266:H266" si="150">SUM(D270,D271,D272)</f>
        <v>0</v>
      </c>
      <c r="E266" s="45">
        <f t="shared" si="150"/>
        <v>0</v>
      </c>
      <c r="F266" s="45">
        <f t="shared" si="150"/>
        <v>0</v>
      </c>
      <c r="G266" s="45">
        <f t="shared" si="150"/>
        <v>0</v>
      </c>
      <c r="H266" s="46">
        <f t="shared" si="150"/>
        <v>0</v>
      </c>
      <c r="I266" s="71">
        <f t="shared" si="87"/>
        <v>0</v>
      </c>
    </row>
    <row r="267" spans="1:9" s="3" customFormat="1" hidden="1" x14ac:dyDescent="0.2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87"/>
        <v>0</v>
      </c>
    </row>
    <row r="268" spans="1:9" s="3" customFormat="1" hidden="1" x14ac:dyDescent="0.2">
      <c r="A268" s="64" t="s">
        <v>49</v>
      </c>
      <c r="B268" s="65"/>
      <c r="C268" s="45">
        <v>0</v>
      </c>
      <c r="D268" s="45">
        <f t="shared" ref="D268:H268" si="151">D270+D271+D272-D269</f>
        <v>0</v>
      </c>
      <c r="E268" s="45">
        <f t="shared" si="151"/>
        <v>0</v>
      </c>
      <c r="F268" s="45">
        <f t="shared" si="151"/>
        <v>0</v>
      </c>
      <c r="G268" s="45">
        <f t="shared" si="151"/>
        <v>0</v>
      </c>
      <c r="H268" s="46">
        <f t="shared" si="151"/>
        <v>0</v>
      </c>
      <c r="I268" s="71">
        <f t="shared" si="87"/>
        <v>0</v>
      </c>
    </row>
    <row r="269" spans="1:9" s="3" customFormat="1" hidden="1" x14ac:dyDescent="0.2">
      <c r="A269" s="64" t="s">
        <v>50</v>
      </c>
      <c r="B269" s="65"/>
      <c r="C269" s="45">
        <v>0</v>
      </c>
      <c r="D269" s="45">
        <f t="shared" ref="D269:H272" si="152">SUM(D322,D376,D431)</f>
        <v>0</v>
      </c>
      <c r="E269" s="45">
        <f t="shared" si="152"/>
        <v>0</v>
      </c>
      <c r="F269" s="45">
        <f t="shared" si="152"/>
        <v>0</v>
      </c>
      <c r="G269" s="45">
        <f t="shared" si="152"/>
        <v>0</v>
      </c>
      <c r="H269" s="46">
        <f t="shared" si="152"/>
        <v>0</v>
      </c>
      <c r="I269" s="71">
        <f t="shared" si="87"/>
        <v>0</v>
      </c>
    </row>
    <row r="270" spans="1:9" s="3" customFormat="1" hidden="1" x14ac:dyDescent="0.2">
      <c r="A270" s="36" t="s">
        <v>57</v>
      </c>
      <c r="B270" s="137" t="s">
        <v>65</v>
      </c>
      <c r="C270" s="41">
        <v>0</v>
      </c>
      <c r="D270" s="41">
        <f>SUM(D323,D377,D432)</f>
        <v>0</v>
      </c>
      <c r="E270" s="41">
        <f t="shared" ref="E270:E272" si="153">C270+D270</f>
        <v>0</v>
      </c>
      <c r="F270" s="41">
        <f t="shared" si="152"/>
        <v>0</v>
      </c>
      <c r="G270" s="41">
        <f t="shared" si="152"/>
        <v>0</v>
      </c>
      <c r="H270" s="42">
        <f t="shared" si="152"/>
        <v>0</v>
      </c>
      <c r="I270" s="71">
        <f t="shared" si="87"/>
        <v>0</v>
      </c>
    </row>
    <row r="271" spans="1:9" s="3" customFormat="1" hidden="1" x14ac:dyDescent="0.2">
      <c r="A271" s="36" t="s">
        <v>59</v>
      </c>
      <c r="B271" s="137" t="s">
        <v>66</v>
      </c>
      <c r="C271" s="41">
        <v>0</v>
      </c>
      <c r="D271" s="41">
        <f>SUM(D324,D378,D433)</f>
        <v>0</v>
      </c>
      <c r="E271" s="41">
        <f t="shared" si="153"/>
        <v>0</v>
      </c>
      <c r="F271" s="41">
        <f t="shared" si="152"/>
        <v>0</v>
      </c>
      <c r="G271" s="41">
        <f t="shared" si="152"/>
        <v>0</v>
      </c>
      <c r="H271" s="42">
        <f t="shared" si="152"/>
        <v>0</v>
      </c>
      <c r="I271" s="71">
        <f t="shared" si="87"/>
        <v>0</v>
      </c>
    </row>
    <row r="272" spans="1:9" s="3" customFormat="1" hidden="1" x14ac:dyDescent="0.2">
      <c r="A272" s="36" t="s">
        <v>61</v>
      </c>
      <c r="B272" s="137" t="s">
        <v>67</v>
      </c>
      <c r="C272" s="41">
        <v>0</v>
      </c>
      <c r="D272" s="41">
        <f>SUM(D325,D379,D434)</f>
        <v>0</v>
      </c>
      <c r="E272" s="41">
        <f t="shared" si="153"/>
        <v>0</v>
      </c>
      <c r="F272" s="41">
        <f t="shared" si="152"/>
        <v>0</v>
      </c>
      <c r="G272" s="41">
        <f t="shared" si="152"/>
        <v>0</v>
      </c>
      <c r="H272" s="42">
        <f t="shared" si="152"/>
        <v>0</v>
      </c>
      <c r="I272" s="71">
        <f t="shared" si="87"/>
        <v>0</v>
      </c>
    </row>
    <row r="273" spans="1:12" s="3" customFormat="1" hidden="1" x14ac:dyDescent="0.2">
      <c r="A273" s="68"/>
      <c r="B273" s="55"/>
      <c r="C273" s="41"/>
      <c r="D273" s="41"/>
      <c r="E273" s="41"/>
      <c r="F273" s="41"/>
      <c r="G273" s="41"/>
      <c r="H273" s="42"/>
      <c r="I273" s="71">
        <f t="shared" si="87"/>
        <v>0</v>
      </c>
    </row>
    <row r="274" spans="1:12" hidden="1" x14ac:dyDescent="0.2">
      <c r="A274" s="60" t="s">
        <v>68</v>
      </c>
      <c r="B274" s="61">
        <v>71</v>
      </c>
      <c r="C274" s="45">
        <v>0</v>
      </c>
      <c r="D274" s="45">
        <f t="shared" ref="D274:H274" si="154">SUM(D275)</f>
        <v>0</v>
      </c>
      <c r="E274" s="45">
        <f t="shared" si="154"/>
        <v>0</v>
      </c>
      <c r="F274" s="45">
        <f t="shared" si="154"/>
        <v>0</v>
      </c>
      <c r="G274" s="45">
        <f t="shared" si="154"/>
        <v>0</v>
      </c>
      <c r="H274" s="46">
        <f t="shared" si="154"/>
        <v>0</v>
      </c>
      <c r="I274" s="13">
        <f t="shared" si="87"/>
        <v>0</v>
      </c>
    </row>
    <row r="275" spans="1:12" hidden="1" x14ac:dyDescent="0.2">
      <c r="A275" s="50" t="s">
        <v>69</v>
      </c>
      <c r="B275" s="134" t="s">
        <v>70</v>
      </c>
      <c r="C275" s="38"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87"/>
        <v>0</v>
      </c>
    </row>
    <row r="276" spans="1:12" s="3" customFormat="1" hidden="1" x14ac:dyDescent="0.2">
      <c r="A276" s="68"/>
      <c r="B276" s="55"/>
      <c r="C276" s="41"/>
      <c r="D276" s="41"/>
      <c r="E276" s="41"/>
      <c r="F276" s="41"/>
      <c r="G276" s="41"/>
      <c r="H276" s="42"/>
      <c r="I276" s="71">
        <f t="shared" si="87"/>
        <v>0</v>
      </c>
    </row>
    <row r="277" spans="1:12" s="3" customFormat="1" hidden="1" x14ac:dyDescent="0.2">
      <c r="A277" s="48" t="s">
        <v>71</v>
      </c>
      <c r="B277" s="67" t="s">
        <v>72</v>
      </c>
      <c r="C277" s="45"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87"/>
        <v>0</v>
      </c>
    </row>
    <row r="278" spans="1:12" s="3" customFormat="1" hidden="1" x14ac:dyDescent="0.2">
      <c r="A278" s="54"/>
      <c r="B278" s="55"/>
      <c r="C278" s="41"/>
      <c r="D278" s="41"/>
      <c r="E278" s="41"/>
      <c r="F278" s="41"/>
      <c r="G278" s="41"/>
      <c r="H278" s="42"/>
      <c r="I278" s="71">
        <f t="shared" si="87"/>
        <v>0</v>
      </c>
    </row>
    <row r="279" spans="1:12" s="2" customFormat="1" x14ac:dyDescent="0.2">
      <c r="A279" s="85" t="s">
        <v>85</v>
      </c>
      <c r="B279" s="86"/>
      <c r="C279" s="87">
        <v>16382.4</v>
      </c>
      <c r="D279" s="87">
        <f t="shared" ref="D279:H279" si="155">D280</f>
        <v>-1950</v>
      </c>
      <c r="E279" s="87">
        <f t="shared" si="155"/>
        <v>14432.4</v>
      </c>
      <c r="F279" s="87">
        <f t="shared" si="155"/>
        <v>4826.1000000000004</v>
      </c>
      <c r="G279" s="87">
        <f t="shared" si="155"/>
        <v>0</v>
      </c>
      <c r="H279" s="88">
        <f t="shared" si="155"/>
        <v>0</v>
      </c>
      <c r="I279" s="13">
        <f t="shared" si="87"/>
        <v>19258.5</v>
      </c>
    </row>
    <row r="280" spans="1:12" s="4" customFormat="1" x14ac:dyDescent="0.2">
      <c r="A280" s="93" t="s">
        <v>78</v>
      </c>
      <c r="B280" s="94"/>
      <c r="C280" s="91">
        <v>16382.4</v>
      </c>
      <c r="D280" s="91">
        <f t="shared" ref="D280:H280" si="156">SUM(D281,D282,D283,D287)</f>
        <v>-1950</v>
      </c>
      <c r="E280" s="91">
        <f t="shared" si="156"/>
        <v>14432.4</v>
      </c>
      <c r="F280" s="91">
        <f t="shared" si="156"/>
        <v>4826.1000000000004</v>
      </c>
      <c r="G280" s="91">
        <f t="shared" si="156"/>
        <v>0</v>
      </c>
      <c r="H280" s="92">
        <f t="shared" si="156"/>
        <v>0</v>
      </c>
      <c r="I280" s="13">
        <f t="shared" si="87"/>
        <v>19258.5</v>
      </c>
    </row>
    <row r="281" spans="1:12" x14ac:dyDescent="0.2">
      <c r="A281" s="36" t="s">
        <v>12</v>
      </c>
      <c r="B281" s="37"/>
      <c r="C281" s="38">
        <v>2000</v>
      </c>
      <c r="D281" s="38">
        <v>-1950</v>
      </c>
      <c r="E281" s="38">
        <f>SUM(C281,D281)</f>
        <v>50</v>
      </c>
      <c r="F281" s="38">
        <f>19258.5-16382.4+1950</f>
        <v>4826.1000000000004</v>
      </c>
      <c r="G281" s="38"/>
      <c r="H281" s="39"/>
      <c r="I281" s="13">
        <f t="shared" si="87"/>
        <v>4876.1000000000004</v>
      </c>
      <c r="K281" s="8">
        <v>0.50529999999999997</v>
      </c>
    </row>
    <row r="282" spans="1:12" s="3" customFormat="1" hidden="1" x14ac:dyDescent="0.2">
      <c r="A282" s="36" t="s">
        <v>13</v>
      </c>
      <c r="B282" s="40"/>
      <c r="C282" s="41">
        <v>0</v>
      </c>
      <c r="D282" s="41"/>
      <c r="E282" s="41">
        <f t="shared" ref="E282:E286" si="157">SUM(C282,D282)</f>
        <v>0</v>
      </c>
      <c r="F282" s="41"/>
      <c r="G282" s="41"/>
      <c r="H282" s="42"/>
      <c r="I282" s="71">
        <f t="shared" si="87"/>
        <v>0</v>
      </c>
    </row>
    <row r="283" spans="1:12" x14ac:dyDescent="0.2">
      <c r="A283" s="43" t="s">
        <v>79</v>
      </c>
      <c r="B283" s="44" t="s">
        <v>15</v>
      </c>
      <c r="C283" s="45">
        <v>14382.4</v>
      </c>
      <c r="D283" s="45">
        <f>SUM(D284:D286)</f>
        <v>0</v>
      </c>
      <c r="E283" s="45">
        <f t="shared" si="157"/>
        <v>14382.4</v>
      </c>
      <c r="F283" s="45">
        <f t="shared" ref="F283:H283" si="158">SUM(F284:F286)</f>
        <v>0</v>
      </c>
      <c r="G283" s="45">
        <f t="shared" si="158"/>
        <v>0</v>
      </c>
      <c r="H283" s="46">
        <f t="shared" si="158"/>
        <v>0</v>
      </c>
      <c r="I283" s="13">
        <f t="shared" si="87"/>
        <v>14382.4</v>
      </c>
    </row>
    <row r="284" spans="1:12" x14ac:dyDescent="0.2">
      <c r="A284" s="47" t="s">
        <v>16</v>
      </c>
      <c r="B284" s="37" t="s">
        <v>17</v>
      </c>
      <c r="C284" s="38">
        <v>12086.1</v>
      </c>
      <c r="D284" s="38"/>
      <c r="E284" s="38">
        <f t="shared" si="157"/>
        <v>12086.1</v>
      </c>
      <c r="F284" s="38"/>
      <c r="G284" s="38"/>
      <c r="H284" s="39"/>
      <c r="I284" s="13">
        <f t="shared" si="87"/>
        <v>12086.1</v>
      </c>
      <c r="J284" s="8">
        <f>100/119</f>
        <v>0.84033613445378152</v>
      </c>
    </row>
    <row r="285" spans="1:12" s="3" customFormat="1" hidden="1" x14ac:dyDescent="0.2">
      <c r="A285" s="47" t="s">
        <v>18</v>
      </c>
      <c r="B285" s="37" t="s">
        <v>19</v>
      </c>
      <c r="C285" s="41">
        <v>0</v>
      </c>
      <c r="D285" s="41"/>
      <c r="E285" s="41">
        <f t="shared" si="157"/>
        <v>0</v>
      </c>
      <c r="F285" s="41"/>
      <c r="G285" s="41"/>
      <c r="H285" s="42"/>
      <c r="I285" s="71">
        <f t="shared" si="87"/>
        <v>0</v>
      </c>
    </row>
    <row r="286" spans="1:12" x14ac:dyDescent="0.2">
      <c r="A286" s="47" t="s">
        <v>20</v>
      </c>
      <c r="B286" s="37" t="s">
        <v>21</v>
      </c>
      <c r="C286" s="38">
        <v>2296.2999999999993</v>
      </c>
      <c r="D286" s="38"/>
      <c r="E286" s="38">
        <f t="shared" si="157"/>
        <v>2296.2999999999993</v>
      </c>
      <c r="F286" s="38"/>
      <c r="G286" s="38"/>
      <c r="H286" s="39"/>
      <c r="I286" s="13">
        <f t="shared" si="87"/>
        <v>2296.2999999999993</v>
      </c>
      <c r="J286" s="8">
        <f>19/119</f>
        <v>0.15966386554621848</v>
      </c>
    </row>
    <row r="287" spans="1:12" s="3" customFormat="1" ht="25.5" hidden="1" x14ac:dyDescent="0.2">
      <c r="A287" s="43" t="s">
        <v>22</v>
      </c>
      <c r="B287" s="44" t="s">
        <v>23</v>
      </c>
      <c r="C287" s="45">
        <v>0</v>
      </c>
      <c r="D287" s="45">
        <f t="shared" ref="D287:H287" si="159">SUM(D288,D292,D296)</f>
        <v>0</v>
      </c>
      <c r="E287" s="45">
        <f t="shared" si="159"/>
        <v>0</v>
      </c>
      <c r="F287" s="45">
        <f t="shared" si="159"/>
        <v>0</v>
      </c>
      <c r="G287" s="45">
        <f t="shared" si="159"/>
        <v>0</v>
      </c>
      <c r="H287" s="46">
        <f t="shared" si="159"/>
        <v>0</v>
      </c>
      <c r="I287" s="71">
        <f t="shared" si="87"/>
        <v>0</v>
      </c>
    </row>
    <row r="288" spans="1:12" s="3" customFormat="1" hidden="1" x14ac:dyDescent="0.2">
      <c r="A288" s="48" t="s">
        <v>24</v>
      </c>
      <c r="B288" s="49" t="s">
        <v>25</v>
      </c>
      <c r="C288" s="45">
        <v>0</v>
      </c>
      <c r="D288" s="45">
        <f t="shared" ref="D288:H288" si="160">SUM(D289:D291)</f>
        <v>0</v>
      </c>
      <c r="E288" s="45">
        <f t="shared" si="160"/>
        <v>0</v>
      </c>
      <c r="F288" s="45">
        <f t="shared" si="160"/>
        <v>0</v>
      </c>
      <c r="G288" s="45">
        <f t="shared" si="160"/>
        <v>0</v>
      </c>
      <c r="H288" s="46">
        <f t="shared" si="160"/>
        <v>0</v>
      </c>
      <c r="I288" s="71">
        <f t="shared" si="87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">
      <c r="A289" s="50" t="s">
        <v>26</v>
      </c>
      <c r="B289" s="51" t="s">
        <v>27</v>
      </c>
      <c r="C289" s="41">
        <v>0</v>
      </c>
      <c r="D289" s="41"/>
      <c r="E289" s="41">
        <f t="shared" ref="E289:E291" si="161">SUM(C289,D289)</f>
        <v>0</v>
      </c>
      <c r="F289" s="41"/>
      <c r="G289" s="41"/>
      <c r="H289" s="42"/>
      <c r="I289" s="71">
        <f t="shared" si="87"/>
        <v>0</v>
      </c>
    </row>
    <row r="290" spans="1:9" s="3" customFormat="1" hidden="1" x14ac:dyDescent="0.2">
      <c r="A290" s="50" t="s">
        <v>28</v>
      </c>
      <c r="B290" s="52" t="s">
        <v>29</v>
      </c>
      <c r="C290" s="41">
        <v>0</v>
      </c>
      <c r="D290" s="41"/>
      <c r="E290" s="41">
        <f t="shared" si="161"/>
        <v>0</v>
      </c>
      <c r="F290" s="41"/>
      <c r="G290" s="41"/>
      <c r="H290" s="42"/>
      <c r="I290" s="71">
        <f t="shared" si="87"/>
        <v>0</v>
      </c>
    </row>
    <row r="291" spans="1:9" s="3" customFormat="1" hidden="1" x14ac:dyDescent="0.2">
      <c r="A291" s="50" t="s">
        <v>30</v>
      </c>
      <c r="B291" s="52" t="s">
        <v>31</v>
      </c>
      <c r="C291" s="41">
        <v>0</v>
      </c>
      <c r="D291" s="41"/>
      <c r="E291" s="41">
        <f t="shared" si="161"/>
        <v>0</v>
      </c>
      <c r="F291" s="41"/>
      <c r="G291" s="41"/>
      <c r="H291" s="42"/>
      <c r="I291" s="71">
        <f t="shared" si="87"/>
        <v>0</v>
      </c>
    </row>
    <row r="292" spans="1:9" s="3" customFormat="1" hidden="1" x14ac:dyDescent="0.2">
      <c r="A292" s="48" t="s">
        <v>32</v>
      </c>
      <c r="B292" s="53" t="s">
        <v>33</v>
      </c>
      <c r="C292" s="45">
        <v>0</v>
      </c>
      <c r="D292" s="45">
        <f t="shared" ref="D292:H292" si="162">SUM(D293:D295)</f>
        <v>0</v>
      </c>
      <c r="E292" s="45">
        <f t="shared" si="162"/>
        <v>0</v>
      </c>
      <c r="F292" s="45">
        <f t="shared" si="162"/>
        <v>0</v>
      </c>
      <c r="G292" s="45">
        <f t="shared" si="162"/>
        <v>0</v>
      </c>
      <c r="H292" s="46">
        <f t="shared" si="162"/>
        <v>0</v>
      </c>
      <c r="I292" s="71">
        <f t="shared" si="87"/>
        <v>0</v>
      </c>
    </row>
    <row r="293" spans="1:9" s="3" customFormat="1" hidden="1" x14ac:dyDescent="0.2">
      <c r="A293" s="50" t="s">
        <v>26</v>
      </c>
      <c r="B293" s="52" t="s">
        <v>34</v>
      </c>
      <c r="C293" s="41">
        <v>0</v>
      </c>
      <c r="D293" s="41"/>
      <c r="E293" s="41">
        <f t="shared" ref="E293:E295" si="163">SUM(C293,D293)</f>
        <v>0</v>
      </c>
      <c r="F293" s="41"/>
      <c r="G293" s="41"/>
      <c r="H293" s="42"/>
      <c r="I293" s="71">
        <f t="shared" si="87"/>
        <v>0</v>
      </c>
    </row>
    <row r="294" spans="1:9" s="3" customFormat="1" hidden="1" x14ac:dyDescent="0.2">
      <c r="A294" s="50" t="s">
        <v>28</v>
      </c>
      <c r="B294" s="52" t="s">
        <v>35</v>
      </c>
      <c r="C294" s="41">
        <v>0</v>
      </c>
      <c r="D294" s="41"/>
      <c r="E294" s="41">
        <f t="shared" si="163"/>
        <v>0</v>
      </c>
      <c r="F294" s="41"/>
      <c r="G294" s="41"/>
      <c r="H294" s="42"/>
      <c r="I294" s="71">
        <f t="shared" si="87"/>
        <v>0</v>
      </c>
    </row>
    <row r="295" spans="1:9" s="3" customFormat="1" hidden="1" x14ac:dyDescent="0.2">
      <c r="A295" s="50" t="s">
        <v>30</v>
      </c>
      <c r="B295" s="52" t="s">
        <v>36</v>
      </c>
      <c r="C295" s="41">
        <v>0</v>
      </c>
      <c r="D295" s="41"/>
      <c r="E295" s="41">
        <f t="shared" si="163"/>
        <v>0</v>
      </c>
      <c r="F295" s="41"/>
      <c r="G295" s="41"/>
      <c r="H295" s="42"/>
      <c r="I295" s="71">
        <f t="shared" si="87"/>
        <v>0</v>
      </c>
    </row>
    <row r="296" spans="1:9" s="3" customFormat="1" hidden="1" x14ac:dyDescent="0.2">
      <c r="A296" s="48" t="s">
        <v>37</v>
      </c>
      <c r="B296" s="53" t="s">
        <v>38</v>
      </c>
      <c r="C296" s="45">
        <v>0</v>
      </c>
      <c r="D296" s="45">
        <f t="shared" ref="D296:H296" si="164">SUM(D297:D299)</f>
        <v>0</v>
      </c>
      <c r="E296" s="45">
        <f t="shared" si="164"/>
        <v>0</v>
      </c>
      <c r="F296" s="45">
        <f t="shared" si="164"/>
        <v>0</v>
      </c>
      <c r="G296" s="45">
        <f t="shared" si="164"/>
        <v>0</v>
      </c>
      <c r="H296" s="46">
        <f t="shared" si="164"/>
        <v>0</v>
      </c>
      <c r="I296" s="71">
        <f t="shared" si="87"/>
        <v>0</v>
      </c>
    </row>
    <row r="297" spans="1:9" s="3" customFormat="1" hidden="1" x14ac:dyDescent="0.2">
      <c r="A297" s="50" t="s">
        <v>26</v>
      </c>
      <c r="B297" s="52" t="s">
        <v>39</v>
      </c>
      <c r="C297" s="41">
        <v>0</v>
      </c>
      <c r="D297" s="41"/>
      <c r="E297" s="41">
        <f t="shared" ref="E297:E299" si="165">SUM(C297,D297)</f>
        <v>0</v>
      </c>
      <c r="F297" s="41"/>
      <c r="G297" s="41"/>
      <c r="H297" s="42"/>
      <c r="I297" s="71">
        <f t="shared" si="87"/>
        <v>0</v>
      </c>
    </row>
    <row r="298" spans="1:9" s="3" customFormat="1" hidden="1" x14ac:dyDescent="0.2">
      <c r="A298" s="50" t="s">
        <v>28</v>
      </c>
      <c r="B298" s="52" t="s">
        <v>40</v>
      </c>
      <c r="C298" s="41">
        <v>0</v>
      </c>
      <c r="D298" s="41"/>
      <c r="E298" s="41">
        <f t="shared" si="165"/>
        <v>0</v>
      </c>
      <c r="F298" s="41"/>
      <c r="G298" s="41"/>
      <c r="H298" s="42"/>
      <c r="I298" s="71">
        <f t="shared" si="87"/>
        <v>0</v>
      </c>
    </row>
    <row r="299" spans="1:9" s="3" customFormat="1" hidden="1" x14ac:dyDescent="0.2">
      <c r="A299" s="50" t="s">
        <v>30</v>
      </c>
      <c r="B299" s="52" t="s">
        <v>41</v>
      </c>
      <c r="C299" s="41">
        <v>0</v>
      </c>
      <c r="D299" s="41"/>
      <c r="E299" s="41">
        <f t="shared" si="165"/>
        <v>0</v>
      </c>
      <c r="F299" s="41"/>
      <c r="G299" s="41"/>
      <c r="H299" s="42"/>
      <c r="I299" s="71">
        <f t="shared" si="87"/>
        <v>0</v>
      </c>
    </row>
    <row r="300" spans="1:9" s="4" customFormat="1" x14ac:dyDescent="0.2">
      <c r="A300" s="93" t="s">
        <v>86</v>
      </c>
      <c r="B300" s="94"/>
      <c r="C300" s="95">
        <v>16382.4</v>
      </c>
      <c r="D300" s="95">
        <f>SUM(D301,D304,D330,D327)</f>
        <v>-1950</v>
      </c>
      <c r="E300" s="95">
        <f t="shared" ref="E300:H300" si="166">SUM(E301,E304,E330,E327)</f>
        <v>14432.4</v>
      </c>
      <c r="F300" s="95">
        <f t="shared" si="166"/>
        <v>4826.1000000000004</v>
      </c>
      <c r="G300" s="95">
        <f t="shared" si="166"/>
        <v>0</v>
      </c>
      <c r="H300" s="96">
        <f t="shared" si="166"/>
        <v>0</v>
      </c>
      <c r="I300" s="13">
        <f t="shared" si="87"/>
        <v>19258.5</v>
      </c>
    </row>
    <row r="301" spans="1:9" s="3" customFormat="1" hidden="1" x14ac:dyDescent="0.2">
      <c r="A301" s="60" t="s">
        <v>43</v>
      </c>
      <c r="B301" s="61">
        <v>20</v>
      </c>
      <c r="C301" s="45">
        <v>0</v>
      </c>
      <c r="D301" s="45">
        <f t="shared" ref="D301:H301" si="167">SUM(D302)</f>
        <v>0</v>
      </c>
      <c r="E301" s="45">
        <f t="shared" si="167"/>
        <v>0</v>
      </c>
      <c r="F301" s="45">
        <f t="shared" si="167"/>
        <v>0</v>
      </c>
      <c r="G301" s="45">
        <f t="shared" si="167"/>
        <v>0</v>
      </c>
      <c r="H301" s="46">
        <f t="shared" si="167"/>
        <v>0</v>
      </c>
      <c r="I301" s="71">
        <f t="shared" si="87"/>
        <v>0</v>
      </c>
    </row>
    <row r="302" spans="1:9" s="3" customFormat="1" hidden="1" x14ac:dyDescent="0.2">
      <c r="A302" s="50" t="s">
        <v>87</v>
      </c>
      <c r="B302" s="134" t="s">
        <v>88</v>
      </c>
      <c r="C302" s="41">
        <v>0</v>
      </c>
      <c r="D302" s="41"/>
      <c r="E302" s="41">
        <f>C302+D302</f>
        <v>0</v>
      </c>
      <c r="F302" s="41"/>
      <c r="G302" s="41"/>
      <c r="H302" s="42"/>
      <c r="I302" s="71">
        <f t="shared" si="87"/>
        <v>0</v>
      </c>
    </row>
    <row r="303" spans="1:9" s="3" customFormat="1" hidden="1" x14ac:dyDescent="0.2">
      <c r="A303" s="50"/>
      <c r="B303" s="51"/>
      <c r="C303" s="41"/>
      <c r="D303" s="41"/>
      <c r="E303" s="41"/>
      <c r="F303" s="41"/>
      <c r="G303" s="41"/>
      <c r="H303" s="42"/>
      <c r="I303" s="71">
        <f t="shared" si="87"/>
        <v>0</v>
      </c>
    </row>
    <row r="304" spans="1:9" ht="25.5" x14ac:dyDescent="0.2">
      <c r="A304" s="135" t="s">
        <v>46</v>
      </c>
      <c r="B304" s="62">
        <v>60</v>
      </c>
      <c r="C304" s="45">
        <v>16382.4</v>
      </c>
      <c r="D304" s="45">
        <f t="shared" ref="D304:H304" si="168">SUM(D305,D312,D319)</f>
        <v>-1950</v>
      </c>
      <c r="E304" s="45">
        <f t="shared" si="168"/>
        <v>14432.4</v>
      </c>
      <c r="F304" s="45">
        <f t="shared" si="168"/>
        <v>4826.1000000000004</v>
      </c>
      <c r="G304" s="45">
        <f t="shared" si="168"/>
        <v>0</v>
      </c>
      <c r="H304" s="46">
        <f t="shared" si="168"/>
        <v>0</v>
      </c>
      <c r="I304" s="13">
        <f t="shared" si="87"/>
        <v>19258.5</v>
      </c>
    </row>
    <row r="305" spans="1:11" ht="25.5" x14ac:dyDescent="0.2">
      <c r="A305" s="60" t="s">
        <v>47</v>
      </c>
      <c r="B305" s="63">
        <v>60</v>
      </c>
      <c r="C305" s="45">
        <v>16382.4</v>
      </c>
      <c r="D305" s="45">
        <f t="shared" ref="D305:H305" si="169">SUM(D309,D310,D311)</f>
        <v>-1950</v>
      </c>
      <c r="E305" s="45">
        <f t="shared" si="169"/>
        <v>14432.4</v>
      </c>
      <c r="F305" s="45">
        <f t="shared" si="169"/>
        <v>4826.1000000000004</v>
      </c>
      <c r="G305" s="45">
        <f t="shared" si="169"/>
        <v>0</v>
      </c>
      <c r="H305" s="46">
        <f t="shared" si="169"/>
        <v>0</v>
      </c>
      <c r="I305" s="13">
        <f t="shared" si="87"/>
        <v>19258.5</v>
      </c>
    </row>
    <row r="306" spans="1:11" s="3" customFormat="1" hidden="1" x14ac:dyDescent="0.2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87"/>
        <v>0</v>
      </c>
    </row>
    <row r="307" spans="1:11" x14ac:dyDescent="0.2">
      <c r="A307" s="64" t="s">
        <v>49</v>
      </c>
      <c r="B307" s="65"/>
      <c r="C307" s="45">
        <v>19.399999999999636</v>
      </c>
      <c r="D307" s="45">
        <f>D309+D310+D311-D308</f>
        <v>0</v>
      </c>
      <c r="E307" s="45">
        <f t="shared" ref="E307:H307" si="170">E309+E310+E311-E308</f>
        <v>19.399999999999636</v>
      </c>
      <c r="F307" s="45">
        <f t="shared" si="170"/>
        <v>1950</v>
      </c>
      <c r="G307" s="45">
        <f t="shared" si="170"/>
        <v>0</v>
      </c>
      <c r="H307" s="46">
        <f t="shared" si="170"/>
        <v>0</v>
      </c>
      <c r="I307" s="13">
        <f t="shared" si="87"/>
        <v>1969.3999999999996</v>
      </c>
    </row>
    <row r="308" spans="1:11" x14ac:dyDescent="0.2">
      <c r="A308" s="64" t="s">
        <v>50</v>
      </c>
      <c r="B308" s="65"/>
      <c r="C308" s="45">
        <v>16363</v>
      </c>
      <c r="D308" s="45">
        <f>SUM(D309:D311)</f>
        <v>-1950</v>
      </c>
      <c r="E308" s="45">
        <f t="shared" ref="E308:E311" si="171">C308+D308</f>
        <v>14413</v>
      </c>
      <c r="F308" s="45">
        <f>19258.5-16382.4</f>
        <v>2876.1000000000004</v>
      </c>
      <c r="G308" s="45"/>
      <c r="H308" s="46"/>
      <c r="I308" s="13">
        <f t="shared" si="87"/>
        <v>17289.099999999999</v>
      </c>
    </row>
    <row r="309" spans="1:11" x14ac:dyDescent="0.2">
      <c r="A309" s="36" t="s">
        <v>51</v>
      </c>
      <c r="B309" s="136" t="s">
        <v>52</v>
      </c>
      <c r="C309" s="38">
        <v>12086.1</v>
      </c>
      <c r="D309" s="38"/>
      <c r="E309" s="38">
        <f t="shared" si="171"/>
        <v>12086.1</v>
      </c>
      <c r="F309" s="38"/>
      <c r="G309" s="38"/>
      <c r="H309" s="39"/>
      <c r="I309" s="13">
        <f t="shared" si="87"/>
        <v>12086.1</v>
      </c>
      <c r="J309" s="8">
        <f>100/119</f>
        <v>0.84033613445378152</v>
      </c>
      <c r="K309" s="8">
        <f>7.3+6+11.9</f>
        <v>25.200000000000003</v>
      </c>
    </row>
    <row r="310" spans="1:11" s="3" customFormat="1" x14ac:dyDescent="0.2">
      <c r="A310" s="36" t="s">
        <v>18</v>
      </c>
      <c r="B310" s="136" t="s">
        <v>53</v>
      </c>
      <c r="C310" s="41">
        <v>2000</v>
      </c>
      <c r="D310" s="41">
        <v>-1950</v>
      </c>
      <c r="E310" s="41">
        <f t="shared" si="171"/>
        <v>50</v>
      </c>
      <c r="F310" s="38">
        <f>19258.5-16382.4+1950</f>
        <v>4826.1000000000004</v>
      </c>
      <c r="G310" s="41"/>
      <c r="H310" s="42"/>
      <c r="I310" s="71">
        <f t="shared" ref="I310:I360" si="172">SUM(E310:H310)</f>
        <v>4876.1000000000004</v>
      </c>
    </row>
    <row r="311" spans="1:11" x14ac:dyDescent="0.2">
      <c r="A311" s="36" t="s">
        <v>20</v>
      </c>
      <c r="B311" s="137" t="s">
        <v>54</v>
      </c>
      <c r="C311" s="38">
        <v>2296.2999999999993</v>
      </c>
      <c r="D311" s="38"/>
      <c r="E311" s="38">
        <f t="shared" si="171"/>
        <v>2296.2999999999993</v>
      </c>
      <c r="F311" s="38"/>
      <c r="G311" s="38"/>
      <c r="H311" s="39"/>
      <c r="I311" s="13">
        <f t="shared" si="172"/>
        <v>2296.2999999999993</v>
      </c>
      <c r="J311" s="8">
        <f>19/119</f>
        <v>0.15966386554621848</v>
      </c>
    </row>
    <row r="312" spans="1:11" s="3" customFormat="1" hidden="1" x14ac:dyDescent="0.2">
      <c r="A312" s="60" t="s">
        <v>55</v>
      </c>
      <c r="B312" s="61" t="s">
        <v>56</v>
      </c>
      <c r="C312" s="45">
        <v>0</v>
      </c>
      <c r="D312" s="45">
        <f t="shared" ref="D312:H312" si="173">SUM(D316,D317,D318)</f>
        <v>0</v>
      </c>
      <c r="E312" s="45">
        <f t="shared" si="173"/>
        <v>0</v>
      </c>
      <c r="F312" s="45">
        <f t="shared" si="173"/>
        <v>0</v>
      </c>
      <c r="G312" s="45">
        <f t="shared" si="173"/>
        <v>0</v>
      </c>
      <c r="H312" s="46">
        <f t="shared" si="173"/>
        <v>0</v>
      </c>
      <c r="I312" s="71">
        <f t="shared" si="172"/>
        <v>0</v>
      </c>
    </row>
    <row r="313" spans="1:11" s="3" customFormat="1" hidden="1" x14ac:dyDescent="0.2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72"/>
        <v>0</v>
      </c>
    </row>
    <row r="314" spans="1:11" s="3" customFormat="1" hidden="1" x14ac:dyDescent="0.2">
      <c r="A314" s="64" t="s">
        <v>49</v>
      </c>
      <c r="B314" s="65"/>
      <c r="C314" s="45">
        <v>0</v>
      </c>
      <c r="D314" s="45">
        <f t="shared" ref="D314:H314" si="174">D316+D317+D318-D315</f>
        <v>0</v>
      </c>
      <c r="E314" s="45">
        <f t="shared" si="174"/>
        <v>0</v>
      </c>
      <c r="F314" s="45">
        <f t="shared" si="174"/>
        <v>0</v>
      </c>
      <c r="G314" s="45">
        <f t="shared" si="174"/>
        <v>0</v>
      </c>
      <c r="H314" s="46">
        <f t="shared" si="174"/>
        <v>0</v>
      </c>
      <c r="I314" s="71">
        <f t="shared" si="172"/>
        <v>0</v>
      </c>
    </row>
    <row r="315" spans="1:11" s="3" customFormat="1" hidden="1" x14ac:dyDescent="0.2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72"/>
        <v>0</v>
      </c>
    </row>
    <row r="316" spans="1:11" s="3" customFormat="1" hidden="1" x14ac:dyDescent="0.2">
      <c r="A316" s="36" t="s">
        <v>57</v>
      </c>
      <c r="B316" s="137" t="s">
        <v>58</v>
      </c>
      <c r="C316" s="41">
        <v>0</v>
      </c>
      <c r="D316" s="41"/>
      <c r="E316" s="41">
        <f t="shared" ref="E316:E318" si="175">C316+D316</f>
        <v>0</v>
      </c>
      <c r="F316" s="41"/>
      <c r="G316" s="41"/>
      <c r="H316" s="42"/>
      <c r="I316" s="71">
        <f t="shared" si="172"/>
        <v>0</v>
      </c>
    </row>
    <row r="317" spans="1:11" s="3" customFormat="1" hidden="1" x14ac:dyDescent="0.2">
      <c r="A317" s="36" t="s">
        <v>59</v>
      </c>
      <c r="B317" s="137" t="s">
        <v>60</v>
      </c>
      <c r="C317" s="41">
        <v>0</v>
      </c>
      <c r="D317" s="41"/>
      <c r="E317" s="41">
        <f t="shared" si="175"/>
        <v>0</v>
      </c>
      <c r="F317" s="41"/>
      <c r="G317" s="41"/>
      <c r="H317" s="42"/>
      <c r="I317" s="71">
        <f t="shared" si="172"/>
        <v>0</v>
      </c>
    </row>
    <row r="318" spans="1:11" s="3" customFormat="1" hidden="1" x14ac:dyDescent="0.2">
      <c r="A318" s="36" t="s">
        <v>61</v>
      </c>
      <c r="B318" s="137" t="s">
        <v>62</v>
      </c>
      <c r="C318" s="41">
        <v>0</v>
      </c>
      <c r="D318" s="41"/>
      <c r="E318" s="41">
        <f t="shared" si="175"/>
        <v>0</v>
      </c>
      <c r="F318" s="41"/>
      <c r="G318" s="41"/>
      <c r="H318" s="42"/>
      <c r="I318" s="71">
        <f t="shared" si="172"/>
        <v>0</v>
      </c>
    </row>
    <row r="319" spans="1:11" s="3" customFormat="1" hidden="1" x14ac:dyDescent="0.2">
      <c r="A319" s="60" t="s">
        <v>63</v>
      </c>
      <c r="B319" s="67" t="s">
        <v>64</v>
      </c>
      <c r="C319" s="45">
        <v>0</v>
      </c>
      <c r="D319" s="45">
        <f t="shared" ref="D319:H319" si="176">SUM(D323,D324,D325)</f>
        <v>0</v>
      </c>
      <c r="E319" s="45">
        <f t="shared" si="176"/>
        <v>0</v>
      </c>
      <c r="F319" s="45">
        <f t="shared" si="176"/>
        <v>0</v>
      </c>
      <c r="G319" s="45">
        <f t="shared" si="176"/>
        <v>0</v>
      </c>
      <c r="H319" s="46">
        <f t="shared" si="176"/>
        <v>0</v>
      </c>
      <c r="I319" s="71">
        <f t="shared" si="172"/>
        <v>0</v>
      </c>
    </row>
    <row r="320" spans="1:11" s="3" customFormat="1" hidden="1" x14ac:dyDescent="0.2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72"/>
        <v>0</v>
      </c>
    </row>
    <row r="321" spans="1:9" s="3" customFormat="1" hidden="1" x14ac:dyDescent="0.2">
      <c r="A321" s="64" t="s">
        <v>49</v>
      </c>
      <c r="B321" s="65"/>
      <c r="C321" s="45">
        <v>0</v>
      </c>
      <c r="D321" s="45">
        <f t="shared" ref="D321:H321" si="177">D323+D324+D325-D322</f>
        <v>0</v>
      </c>
      <c r="E321" s="45">
        <f t="shared" si="177"/>
        <v>0</v>
      </c>
      <c r="F321" s="45">
        <f t="shared" si="177"/>
        <v>0</v>
      </c>
      <c r="G321" s="45">
        <f t="shared" si="177"/>
        <v>0</v>
      </c>
      <c r="H321" s="46">
        <f t="shared" si="177"/>
        <v>0</v>
      </c>
      <c r="I321" s="71">
        <f t="shared" si="172"/>
        <v>0</v>
      </c>
    </row>
    <row r="322" spans="1:9" s="3" customFormat="1" hidden="1" x14ac:dyDescent="0.2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72"/>
        <v>0</v>
      </c>
    </row>
    <row r="323" spans="1:9" s="3" customFormat="1" hidden="1" x14ac:dyDescent="0.2">
      <c r="A323" s="36" t="s">
        <v>57</v>
      </c>
      <c r="B323" s="137" t="s">
        <v>65</v>
      </c>
      <c r="C323" s="41">
        <v>0</v>
      </c>
      <c r="D323" s="41"/>
      <c r="E323" s="41">
        <f t="shared" ref="E323:E325" si="178">C323+D323</f>
        <v>0</v>
      </c>
      <c r="F323" s="41"/>
      <c r="G323" s="41"/>
      <c r="H323" s="42"/>
      <c r="I323" s="71">
        <f t="shared" si="172"/>
        <v>0</v>
      </c>
    </row>
    <row r="324" spans="1:9" s="3" customFormat="1" hidden="1" x14ac:dyDescent="0.2">
      <c r="A324" s="36" t="s">
        <v>59</v>
      </c>
      <c r="B324" s="137" t="s">
        <v>66</v>
      </c>
      <c r="C324" s="41">
        <v>0</v>
      </c>
      <c r="D324" s="41"/>
      <c r="E324" s="41">
        <f t="shared" si="178"/>
        <v>0</v>
      </c>
      <c r="F324" s="41"/>
      <c r="G324" s="41"/>
      <c r="H324" s="42"/>
      <c r="I324" s="71">
        <f t="shared" si="172"/>
        <v>0</v>
      </c>
    </row>
    <row r="325" spans="1:9" s="3" customFormat="1" hidden="1" x14ac:dyDescent="0.2">
      <c r="A325" s="36" t="s">
        <v>61</v>
      </c>
      <c r="B325" s="137" t="s">
        <v>67</v>
      </c>
      <c r="C325" s="41">
        <v>0</v>
      </c>
      <c r="D325" s="41"/>
      <c r="E325" s="41">
        <f t="shared" si="178"/>
        <v>0</v>
      </c>
      <c r="F325" s="41"/>
      <c r="G325" s="41"/>
      <c r="H325" s="42"/>
      <c r="I325" s="71">
        <f t="shared" si="172"/>
        <v>0</v>
      </c>
    </row>
    <row r="326" spans="1:9" s="3" customFormat="1" hidden="1" x14ac:dyDescent="0.2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179">SUM(E326:H326)</f>
        <v>0</v>
      </c>
    </row>
    <row r="327" spans="1:9" s="3" customFormat="1" hidden="1" x14ac:dyDescent="0.2">
      <c r="A327" s="60" t="s">
        <v>68</v>
      </c>
      <c r="B327" s="61">
        <v>71</v>
      </c>
      <c r="C327" s="45">
        <v>0</v>
      </c>
      <c r="D327" s="45">
        <f t="shared" ref="D327:H327" si="180">SUM(D328)</f>
        <v>0</v>
      </c>
      <c r="E327" s="45">
        <f t="shared" si="180"/>
        <v>0</v>
      </c>
      <c r="F327" s="45">
        <f t="shared" si="180"/>
        <v>0</v>
      </c>
      <c r="G327" s="45">
        <f t="shared" si="180"/>
        <v>0</v>
      </c>
      <c r="H327" s="46">
        <f t="shared" si="180"/>
        <v>0</v>
      </c>
      <c r="I327" s="71">
        <f t="shared" ref="I327:I328" si="181">SUM(E327:H327)</f>
        <v>0</v>
      </c>
    </row>
    <row r="328" spans="1:9" s="3" customFormat="1" hidden="1" x14ac:dyDescent="0.2">
      <c r="A328" s="50" t="s">
        <v>69</v>
      </c>
      <c r="B328" s="134" t="s">
        <v>70</v>
      </c>
      <c r="C328" s="41">
        <v>0</v>
      </c>
      <c r="D328" s="41"/>
      <c r="E328" s="41">
        <f>C328+D328</f>
        <v>0</v>
      </c>
      <c r="F328" s="41"/>
      <c r="G328" s="41"/>
      <c r="H328" s="42"/>
      <c r="I328" s="71">
        <f t="shared" si="181"/>
        <v>0</v>
      </c>
    </row>
    <row r="329" spans="1:9" s="3" customFormat="1" hidden="1" x14ac:dyDescent="0.2">
      <c r="A329" s="68"/>
      <c r="B329" s="55"/>
      <c r="C329" s="41"/>
      <c r="D329" s="41"/>
      <c r="E329" s="41"/>
      <c r="F329" s="41"/>
      <c r="G329" s="41"/>
      <c r="H329" s="42"/>
      <c r="I329" s="71">
        <f t="shared" si="172"/>
        <v>0</v>
      </c>
    </row>
    <row r="330" spans="1:9" s="3" customFormat="1" hidden="1" x14ac:dyDescent="0.2">
      <c r="A330" s="48" t="s">
        <v>71</v>
      </c>
      <c r="B330" s="67" t="s">
        <v>72</v>
      </c>
      <c r="C330" s="45">
        <v>0</v>
      </c>
      <c r="D330" s="45"/>
      <c r="E330" s="45">
        <f>C330+D330</f>
        <v>0</v>
      </c>
      <c r="F330" s="45"/>
      <c r="G330" s="45"/>
      <c r="H330" s="46"/>
      <c r="I330" s="71">
        <f t="shared" si="172"/>
        <v>0</v>
      </c>
    </row>
    <row r="331" spans="1:9" s="3" customFormat="1" hidden="1" x14ac:dyDescent="0.2">
      <c r="A331" s="68"/>
      <c r="B331" s="55"/>
      <c r="C331" s="41"/>
      <c r="D331" s="41"/>
      <c r="E331" s="41"/>
      <c r="F331" s="41"/>
      <c r="G331" s="41"/>
      <c r="H331" s="42"/>
      <c r="I331" s="71">
        <f t="shared" si="172"/>
        <v>0</v>
      </c>
    </row>
    <row r="332" spans="1:9" s="3" customFormat="1" hidden="1" x14ac:dyDescent="0.2">
      <c r="A332" s="48" t="s">
        <v>73</v>
      </c>
      <c r="B332" s="67"/>
      <c r="C332" s="45">
        <v>0</v>
      </c>
      <c r="D332" s="45">
        <f t="shared" ref="D332:H332" si="182">D279-D300</f>
        <v>0</v>
      </c>
      <c r="E332" s="45">
        <f t="shared" si="182"/>
        <v>0</v>
      </c>
      <c r="F332" s="45">
        <f t="shared" si="182"/>
        <v>0</v>
      </c>
      <c r="G332" s="45">
        <f t="shared" si="182"/>
        <v>0</v>
      </c>
      <c r="H332" s="46">
        <f t="shared" si="182"/>
        <v>0</v>
      </c>
      <c r="I332" s="71">
        <f t="shared" si="172"/>
        <v>0</v>
      </c>
    </row>
    <row r="333" spans="1:9" s="2" customFormat="1" x14ac:dyDescent="0.2">
      <c r="A333" s="85" t="s">
        <v>89</v>
      </c>
      <c r="B333" s="86"/>
      <c r="C333" s="87">
        <v>0</v>
      </c>
      <c r="D333" s="87">
        <f t="shared" ref="D333:H333" si="183">D334</f>
        <v>0</v>
      </c>
      <c r="E333" s="87">
        <f t="shared" si="183"/>
        <v>0</v>
      </c>
      <c r="F333" s="87">
        <f t="shared" si="183"/>
        <v>0</v>
      </c>
      <c r="G333" s="87">
        <f t="shared" si="183"/>
        <v>0</v>
      </c>
      <c r="H333" s="88">
        <f t="shared" si="183"/>
        <v>0</v>
      </c>
      <c r="I333" s="13" t="str">
        <f>A333</f>
        <v>Creșterea eficienței energetice a clădirii Spitalului Orășenesc Negrești Oaș</v>
      </c>
    </row>
    <row r="334" spans="1:9" s="4" customFormat="1" x14ac:dyDescent="0.2">
      <c r="A334" s="93" t="s">
        <v>78</v>
      </c>
      <c r="B334" s="94"/>
      <c r="C334" s="91">
        <v>0</v>
      </c>
      <c r="D334" s="91">
        <f t="shared" ref="D334:H334" si="184">SUM(D335,D336,D337,D341)</f>
        <v>0</v>
      </c>
      <c r="E334" s="91">
        <f t="shared" si="184"/>
        <v>0</v>
      </c>
      <c r="F334" s="91">
        <f t="shared" si="184"/>
        <v>0</v>
      </c>
      <c r="G334" s="91">
        <f t="shared" si="184"/>
        <v>0</v>
      </c>
      <c r="H334" s="92">
        <f t="shared" si="184"/>
        <v>0</v>
      </c>
      <c r="I334" s="13" t="str">
        <f t="shared" ref="I334:I335" si="185">A334</f>
        <v>Total venituri</v>
      </c>
    </row>
    <row r="335" spans="1:9" x14ac:dyDescent="0.2">
      <c r="A335" s="36" t="s">
        <v>12</v>
      </c>
      <c r="B335" s="37"/>
      <c r="C335" s="38">
        <v>0</v>
      </c>
      <c r="D335" s="38"/>
      <c r="E335" s="38">
        <f>SUM(C335,D335)</f>
        <v>0</v>
      </c>
      <c r="F335" s="38"/>
      <c r="G335" s="38"/>
      <c r="H335" s="39"/>
      <c r="I335" s="13" t="str">
        <f t="shared" si="185"/>
        <v>I. Cofinanţare Consiliul Judeţean Satu Mare</v>
      </c>
    </row>
    <row r="336" spans="1:9" s="3" customFormat="1" hidden="1" x14ac:dyDescent="0.2">
      <c r="A336" s="36" t="s">
        <v>13</v>
      </c>
      <c r="B336" s="40"/>
      <c r="C336" s="41">
        <v>0</v>
      </c>
      <c r="D336" s="41"/>
      <c r="E336" s="41">
        <f t="shared" ref="E336:E340" si="186">SUM(C336,D336)</f>
        <v>0</v>
      </c>
      <c r="F336" s="41"/>
      <c r="G336" s="41"/>
      <c r="H336" s="42"/>
      <c r="I336" s="71">
        <f t="shared" si="172"/>
        <v>0</v>
      </c>
    </row>
    <row r="337" spans="1:10" x14ac:dyDescent="0.2">
      <c r="A337" s="43" t="s">
        <v>79</v>
      </c>
      <c r="B337" s="44" t="s">
        <v>15</v>
      </c>
      <c r="C337" s="45">
        <v>0</v>
      </c>
      <c r="D337" s="45">
        <f>SUM(D338:D340)</f>
        <v>0</v>
      </c>
      <c r="E337" s="45">
        <f t="shared" si="186"/>
        <v>0</v>
      </c>
      <c r="F337" s="45">
        <f t="shared" ref="F337:H337" si="187">SUM(F338:F340)</f>
        <v>0</v>
      </c>
      <c r="G337" s="45">
        <f t="shared" si="187"/>
        <v>0</v>
      </c>
      <c r="H337" s="46">
        <f t="shared" si="187"/>
        <v>0</v>
      </c>
      <c r="I337" s="13" t="str">
        <f>A337</f>
        <v>II. Alocări de sume din PNRR aferente asistenței financiare nerambursabile</v>
      </c>
    </row>
    <row r="338" spans="1:10" x14ac:dyDescent="0.2">
      <c r="A338" s="47" t="s">
        <v>16</v>
      </c>
      <c r="B338" s="37" t="s">
        <v>17</v>
      </c>
      <c r="C338" s="38">
        <v>0</v>
      </c>
      <c r="D338" s="38"/>
      <c r="E338" s="38">
        <f t="shared" si="186"/>
        <v>0</v>
      </c>
      <c r="F338" s="38"/>
      <c r="G338" s="38"/>
      <c r="H338" s="39"/>
      <c r="I338" s="13" t="str">
        <f>A338</f>
        <v xml:space="preserve">Fonduri europene nerambursabile </v>
      </c>
      <c r="J338" s="8">
        <f>100/119</f>
        <v>0.84033613445378152</v>
      </c>
    </row>
    <row r="339" spans="1:10" s="3" customFormat="1" hidden="1" x14ac:dyDescent="0.2">
      <c r="A339" s="47" t="s">
        <v>18</v>
      </c>
      <c r="B339" s="37" t="s">
        <v>19</v>
      </c>
      <c r="C339" s="41">
        <v>0</v>
      </c>
      <c r="D339" s="41"/>
      <c r="E339" s="41">
        <f t="shared" si="186"/>
        <v>0</v>
      </c>
      <c r="F339" s="41"/>
      <c r="G339" s="41"/>
      <c r="H339" s="42"/>
      <c r="I339" s="71">
        <f t="shared" si="172"/>
        <v>0</v>
      </c>
    </row>
    <row r="340" spans="1:10" x14ac:dyDescent="0.2">
      <c r="A340" s="47" t="s">
        <v>20</v>
      </c>
      <c r="B340" s="37" t="s">
        <v>21</v>
      </c>
      <c r="C340" s="38">
        <v>0</v>
      </c>
      <c r="D340" s="38"/>
      <c r="E340" s="38">
        <f t="shared" si="186"/>
        <v>0</v>
      </c>
      <c r="F340" s="38"/>
      <c r="G340" s="38"/>
      <c r="H340" s="39"/>
      <c r="I340" s="13" t="str">
        <f>A340</f>
        <v>Sume aferente TVA</v>
      </c>
      <c r="J340" s="8">
        <f>19/119</f>
        <v>0.15966386554621848</v>
      </c>
    </row>
    <row r="341" spans="1:10" s="3" customFormat="1" ht="25.5" hidden="1" x14ac:dyDescent="0.2">
      <c r="A341" s="43" t="s">
        <v>22</v>
      </c>
      <c r="B341" s="44" t="s">
        <v>23</v>
      </c>
      <c r="C341" s="45">
        <v>0</v>
      </c>
      <c r="D341" s="45">
        <f t="shared" ref="D341:H341" si="188">SUM(D342,D346,D350)</f>
        <v>0</v>
      </c>
      <c r="E341" s="45">
        <f t="shared" si="188"/>
        <v>0</v>
      </c>
      <c r="F341" s="45">
        <f t="shared" si="188"/>
        <v>0</v>
      </c>
      <c r="G341" s="45">
        <f t="shared" si="188"/>
        <v>0</v>
      </c>
      <c r="H341" s="46">
        <f t="shared" si="188"/>
        <v>0</v>
      </c>
      <c r="I341" s="71">
        <f t="shared" si="172"/>
        <v>0</v>
      </c>
    </row>
    <row r="342" spans="1:10" s="3" customFormat="1" hidden="1" x14ac:dyDescent="0.2">
      <c r="A342" s="48" t="s">
        <v>24</v>
      </c>
      <c r="B342" s="49" t="s">
        <v>25</v>
      </c>
      <c r="C342" s="45">
        <v>0</v>
      </c>
      <c r="D342" s="45">
        <f t="shared" ref="D342:H342" si="189">SUM(D343:D345)</f>
        <v>0</v>
      </c>
      <c r="E342" s="45">
        <f t="shared" si="189"/>
        <v>0</v>
      </c>
      <c r="F342" s="45">
        <f t="shared" si="189"/>
        <v>0</v>
      </c>
      <c r="G342" s="45">
        <f t="shared" si="189"/>
        <v>0</v>
      </c>
      <c r="H342" s="46">
        <f t="shared" si="189"/>
        <v>0</v>
      </c>
      <c r="I342" s="71">
        <f t="shared" si="172"/>
        <v>0</v>
      </c>
    </row>
    <row r="343" spans="1:10" s="3" customFormat="1" hidden="1" x14ac:dyDescent="0.2">
      <c r="A343" s="50" t="s">
        <v>26</v>
      </c>
      <c r="B343" s="51" t="s">
        <v>27</v>
      </c>
      <c r="C343" s="41">
        <v>0</v>
      </c>
      <c r="D343" s="41"/>
      <c r="E343" s="41">
        <f t="shared" ref="E343:E345" si="190">SUM(C343,D343)</f>
        <v>0</v>
      </c>
      <c r="F343" s="41"/>
      <c r="G343" s="41"/>
      <c r="H343" s="42"/>
      <c r="I343" s="71">
        <f t="shared" si="172"/>
        <v>0</v>
      </c>
    </row>
    <row r="344" spans="1:10" s="3" customFormat="1" hidden="1" x14ac:dyDescent="0.2">
      <c r="A344" s="50" t="s">
        <v>28</v>
      </c>
      <c r="B344" s="52" t="s">
        <v>29</v>
      </c>
      <c r="C344" s="41">
        <v>0</v>
      </c>
      <c r="D344" s="41"/>
      <c r="E344" s="41">
        <f t="shared" si="190"/>
        <v>0</v>
      </c>
      <c r="F344" s="41"/>
      <c r="G344" s="41"/>
      <c r="H344" s="42"/>
      <c r="I344" s="71">
        <f t="shared" si="172"/>
        <v>0</v>
      </c>
    </row>
    <row r="345" spans="1:10" s="3" customFormat="1" hidden="1" x14ac:dyDescent="0.2">
      <c r="A345" s="50" t="s">
        <v>30</v>
      </c>
      <c r="B345" s="52" t="s">
        <v>31</v>
      </c>
      <c r="C345" s="41">
        <v>0</v>
      </c>
      <c r="D345" s="41"/>
      <c r="E345" s="41">
        <f t="shared" si="190"/>
        <v>0</v>
      </c>
      <c r="F345" s="41"/>
      <c r="G345" s="41"/>
      <c r="H345" s="42"/>
      <c r="I345" s="71">
        <f t="shared" si="172"/>
        <v>0</v>
      </c>
    </row>
    <row r="346" spans="1:10" s="3" customFormat="1" hidden="1" x14ac:dyDescent="0.2">
      <c r="A346" s="48" t="s">
        <v>32</v>
      </c>
      <c r="B346" s="53" t="s">
        <v>33</v>
      </c>
      <c r="C346" s="45">
        <v>0</v>
      </c>
      <c r="D346" s="45">
        <f t="shared" ref="D346:H346" si="191">SUM(D347:D349)</f>
        <v>0</v>
      </c>
      <c r="E346" s="45">
        <f t="shared" si="191"/>
        <v>0</v>
      </c>
      <c r="F346" s="45">
        <f t="shared" si="191"/>
        <v>0</v>
      </c>
      <c r="G346" s="45">
        <f t="shared" si="191"/>
        <v>0</v>
      </c>
      <c r="H346" s="46">
        <f t="shared" si="191"/>
        <v>0</v>
      </c>
      <c r="I346" s="71">
        <f t="shared" si="172"/>
        <v>0</v>
      </c>
    </row>
    <row r="347" spans="1:10" s="3" customFormat="1" hidden="1" x14ac:dyDescent="0.2">
      <c r="A347" s="50" t="s">
        <v>26</v>
      </c>
      <c r="B347" s="52" t="s">
        <v>34</v>
      </c>
      <c r="C347" s="41">
        <v>0</v>
      </c>
      <c r="D347" s="41"/>
      <c r="E347" s="41">
        <f t="shared" ref="E347:E349" si="192">SUM(C347,D347)</f>
        <v>0</v>
      </c>
      <c r="F347" s="41"/>
      <c r="G347" s="41"/>
      <c r="H347" s="42"/>
      <c r="I347" s="71">
        <f t="shared" si="172"/>
        <v>0</v>
      </c>
    </row>
    <row r="348" spans="1:10" s="3" customFormat="1" hidden="1" x14ac:dyDescent="0.2">
      <c r="A348" s="50" t="s">
        <v>28</v>
      </c>
      <c r="B348" s="52" t="s">
        <v>35</v>
      </c>
      <c r="C348" s="41">
        <v>0</v>
      </c>
      <c r="D348" s="41"/>
      <c r="E348" s="41">
        <f t="shared" si="192"/>
        <v>0</v>
      </c>
      <c r="F348" s="41"/>
      <c r="G348" s="41"/>
      <c r="H348" s="42"/>
      <c r="I348" s="71">
        <f t="shared" si="172"/>
        <v>0</v>
      </c>
    </row>
    <row r="349" spans="1:10" s="3" customFormat="1" hidden="1" x14ac:dyDescent="0.2">
      <c r="A349" s="50" t="s">
        <v>30</v>
      </c>
      <c r="B349" s="52" t="s">
        <v>36</v>
      </c>
      <c r="C349" s="41">
        <v>0</v>
      </c>
      <c r="D349" s="41"/>
      <c r="E349" s="41">
        <f t="shared" si="192"/>
        <v>0</v>
      </c>
      <c r="F349" s="41"/>
      <c r="G349" s="41"/>
      <c r="H349" s="42"/>
      <c r="I349" s="71">
        <f t="shared" si="172"/>
        <v>0</v>
      </c>
    </row>
    <row r="350" spans="1:10" s="3" customFormat="1" hidden="1" x14ac:dyDescent="0.2">
      <c r="A350" s="48" t="s">
        <v>37</v>
      </c>
      <c r="B350" s="53" t="s">
        <v>38</v>
      </c>
      <c r="C350" s="45">
        <v>0</v>
      </c>
      <c r="D350" s="45">
        <f t="shared" ref="D350:H350" si="193">SUM(D351:D353)</f>
        <v>0</v>
      </c>
      <c r="E350" s="45">
        <f t="shared" si="193"/>
        <v>0</v>
      </c>
      <c r="F350" s="45">
        <f t="shared" si="193"/>
        <v>0</v>
      </c>
      <c r="G350" s="45">
        <f t="shared" si="193"/>
        <v>0</v>
      </c>
      <c r="H350" s="46">
        <f t="shared" si="193"/>
        <v>0</v>
      </c>
      <c r="I350" s="71">
        <f t="shared" si="172"/>
        <v>0</v>
      </c>
    </row>
    <row r="351" spans="1:10" s="3" customFormat="1" hidden="1" x14ac:dyDescent="0.2">
      <c r="A351" s="50" t="s">
        <v>26</v>
      </c>
      <c r="B351" s="52" t="s">
        <v>39</v>
      </c>
      <c r="C351" s="41">
        <v>0</v>
      </c>
      <c r="D351" s="41"/>
      <c r="E351" s="41">
        <f t="shared" ref="E351:E353" si="194">SUM(C351,D351)</f>
        <v>0</v>
      </c>
      <c r="F351" s="41"/>
      <c r="G351" s="41"/>
      <c r="H351" s="42"/>
      <c r="I351" s="71">
        <f t="shared" si="172"/>
        <v>0</v>
      </c>
    </row>
    <row r="352" spans="1:10" s="3" customFormat="1" hidden="1" x14ac:dyDescent="0.2">
      <c r="A352" s="50" t="s">
        <v>28</v>
      </c>
      <c r="B352" s="52" t="s">
        <v>40</v>
      </c>
      <c r="C352" s="41">
        <v>0</v>
      </c>
      <c r="D352" s="41"/>
      <c r="E352" s="41">
        <f t="shared" si="194"/>
        <v>0</v>
      </c>
      <c r="F352" s="41"/>
      <c r="G352" s="41"/>
      <c r="H352" s="42"/>
      <c r="I352" s="71">
        <f t="shared" si="172"/>
        <v>0</v>
      </c>
    </row>
    <row r="353" spans="1:10" s="3" customFormat="1" hidden="1" x14ac:dyDescent="0.2">
      <c r="A353" s="50" t="s">
        <v>30</v>
      </c>
      <c r="B353" s="52" t="s">
        <v>41</v>
      </c>
      <c r="C353" s="41">
        <v>0</v>
      </c>
      <c r="D353" s="41"/>
      <c r="E353" s="41">
        <f t="shared" si="194"/>
        <v>0</v>
      </c>
      <c r="F353" s="41"/>
      <c r="G353" s="41"/>
      <c r="H353" s="42"/>
      <c r="I353" s="71">
        <f t="shared" si="172"/>
        <v>0</v>
      </c>
    </row>
    <row r="354" spans="1:10" s="4" customFormat="1" x14ac:dyDescent="0.2">
      <c r="A354" s="93" t="s">
        <v>76</v>
      </c>
      <c r="B354" s="94"/>
      <c r="C354" s="95">
        <v>-7.2475359047530219E-13</v>
      </c>
      <c r="D354" s="95">
        <f>SUM(D355,D358,D384,D381)</f>
        <v>0</v>
      </c>
      <c r="E354" s="95">
        <f t="shared" ref="E354:H354" si="195">SUM(E355,E358,E384,E381)</f>
        <v>-7.2475359047530219E-13</v>
      </c>
      <c r="F354" s="95">
        <f t="shared" si="195"/>
        <v>0</v>
      </c>
      <c r="G354" s="95">
        <f t="shared" si="195"/>
        <v>0</v>
      </c>
      <c r="H354" s="96">
        <f t="shared" si="195"/>
        <v>0</v>
      </c>
      <c r="I354" s="13" t="str">
        <f>A354</f>
        <v>Total cheltuieli</v>
      </c>
    </row>
    <row r="355" spans="1:10" hidden="1" x14ac:dyDescent="0.2">
      <c r="A355" s="60" t="s">
        <v>43</v>
      </c>
      <c r="B355" s="61">
        <v>20</v>
      </c>
      <c r="C355" s="45">
        <v>0</v>
      </c>
      <c r="D355" s="45">
        <f t="shared" ref="D355:H355" si="196">SUM(D356)</f>
        <v>0</v>
      </c>
      <c r="E355" s="45">
        <f t="shared" si="196"/>
        <v>0</v>
      </c>
      <c r="F355" s="45">
        <f t="shared" si="196"/>
        <v>0</v>
      </c>
      <c r="G355" s="45">
        <f t="shared" si="196"/>
        <v>0</v>
      </c>
      <c r="H355" s="46">
        <f t="shared" si="196"/>
        <v>0</v>
      </c>
      <c r="I355" s="13">
        <f t="shared" si="172"/>
        <v>0</v>
      </c>
    </row>
    <row r="356" spans="1:10" hidden="1" x14ac:dyDescent="0.2">
      <c r="A356" s="50" t="s">
        <v>44</v>
      </c>
      <c r="B356" s="134" t="s">
        <v>45</v>
      </c>
      <c r="C356" s="38">
        <v>0</v>
      </c>
      <c r="D356" s="38"/>
      <c r="E356" s="38">
        <f>C356+D356</f>
        <v>0</v>
      </c>
      <c r="F356" s="38"/>
      <c r="G356" s="38"/>
      <c r="H356" s="39"/>
      <c r="I356" s="13">
        <f t="shared" si="172"/>
        <v>0</v>
      </c>
    </row>
    <row r="357" spans="1:10" s="3" customFormat="1" hidden="1" x14ac:dyDescent="0.2">
      <c r="A357" s="50"/>
      <c r="B357" s="51"/>
      <c r="C357" s="41"/>
      <c r="D357" s="41"/>
      <c r="E357" s="41"/>
      <c r="F357" s="41"/>
      <c r="G357" s="41"/>
      <c r="H357" s="42"/>
      <c r="I357" s="71">
        <f t="shared" si="172"/>
        <v>0</v>
      </c>
    </row>
    <row r="358" spans="1:10" ht="25.5" x14ac:dyDescent="0.2">
      <c r="A358" s="135" t="s">
        <v>46</v>
      </c>
      <c r="B358" s="62">
        <v>60</v>
      </c>
      <c r="C358" s="45">
        <v>-7.2475359047530219E-13</v>
      </c>
      <c r="D358" s="45">
        <f t="shared" ref="D358:H358" si="197">SUM(D359,D366,D373)</f>
        <v>0</v>
      </c>
      <c r="E358" s="45">
        <f t="shared" si="197"/>
        <v>-7.2475359047530219E-13</v>
      </c>
      <c r="F358" s="45">
        <f t="shared" si="197"/>
        <v>0</v>
      </c>
      <c r="G358" s="45">
        <f t="shared" si="197"/>
        <v>0</v>
      </c>
      <c r="H358" s="46">
        <f t="shared" si="197"/>
        <v>0</v>
      </c>
      <c r="I358" s="13" t="str">
        <f t="shared" ref="I358:I359" si="198">A358</f>
        <v xml:space="preserve">Titlul XII  Proiecte cu finanțare din sumele reprezentând asistența financiară nerambursabilă aferentă PNRR  </v>
      </c>
    </row>
    <row r="359" spans="1:10" ht="25.5" x14ac:dyDescent="0.2">
      <c r="A359" s="60" t="s">
        <v>47</v>
      </c>
      <c r="B359" s="63">
        <v>60</v>
      </c>
      <c r="C359" s="45">
        <v>-7.2475359047530219E-13</v>
      </c>
      <c r="D359" s="45">
        <f>SUM(D363,D364,D365)</f>
        <v>0</v>
      </c>
      <c r="E359" s="45">
        <f t="shared" ref="E359:H359" si="199">SUM(E363,E364,E365)</f>
        <v>-7.2475359047530219E-13</v>
      </c>
      <c r="F359" s="45">
        <f t="shared" si="199"/>
        <v>0</v>
      </c>
      <c r="G359" s="45">
        <f t="shared" si="199"/>
        <v>0</v>
      </c>
      <c r="H359" s="46">
        <f t="shared" si="199"/>
        <v>0</v>
      </c>
      <c r="I359" s="13" t="str">
        <f t="shared" si="198"/>
        <v xml:space="preserve">Transferuri din bugetul de stat către bugetele locale pentru susținerea proiectelor aferente PNRR    </v>
      </c>
    </row>
    <row r="360" spans="1:10" s="3" customFormat="1" hidden="1" x14ac:dyDescent="0.2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72"/>
        <v>0</v>
      </c>
    </row>
    <row r="361" spans="1:10" s="3" customFormat="1" x14ac:dyDescent="0.2">
      <c r="A361" s="64" t="s">
        <v>49</v>
      </c>
      <c r="B361" s="65"/>
      <c r="C361" s="45">
        <v>-7.2475359047530219E-13</v>
      </c>
      <c r="D361" s="45">
        <f t="shared" ref="D361:H361" si="200">D363+D364+D365-D362</f>
        <v>0</v>
      </c>
      <c r="E361" s="45">
        <f t="shared" si="200"/>
        <v>-7.2475359047530219E-13</v>
      </c>
      <c r="F361" s="45">
        <f t="shared" si="200"/>
        <v>0</v>
      </c>
      <c r="G361" s="45">
        <f t="shared" si="200"/>
        <v>0</v>
      </c>
      <c r="H361" s="46">
        <f t="shared" si="200"/>
        <v>0</v>
      </c>
      <c r="I361" s="13" t="str">
        <f>A361</f>
        <v>cheltuieli curente</v>
      </c>
    </row>
    <row r="362" spans="1:10" x14ac:dyDescent="0.2">
      <c r="A362" s="64" t="s">
        <v>50</v>
      </c>
      <c r="B362" s="65"/>
      <c r="C362" s="45"/>
      <c r="D362" s="45"/>
      <c r="E362" s="45"/>
      <c r="F362" s="45"/>
      <c r="G362" s="45"/>
      <c r="H362" s="46"/>
      <c r="I362" s="13" t="str">
        <f>A362</f>
        <v>cheltuieli de capital</v>
      </c>
    </row>
    <row r="363" spans="1:10" x14ac:dyDescent="0.2">
      <c r="A363" s="36" t="s">
        <v>51</v>
      </c>
      <c r="B363" s="136" t="s">
        <v>52</v>
      </c>
      <c r="C363" s="38">
        <v>-7.2475359047530219E-13</v>
      </c>
      <c r="D363" s="38"/>
      <c r="E363" s="38">
        <f t="shared" ref="E363:E365" si="201">C363+D363</f>
        <v>-7.2475359047530219E-13</v>
      </c>
      <c r="F363" s="38"/>
      <c r="G363" s="38"/>
      <c r="H363" s="39"/>
      <c r="I363" s="13" t="str">
        <f>A363</f>
        <v>Fonduri europene nerambursabile</v>
      </c>
      <c r="J363" s="8">
        <f>100/119</f>
        <v>0.84033613445378152</v>
      </c>
    </row>
    <row r="364" spans="1:10" s="3" customFormat="1" x14ac:dyDescent="0.2">
      <c r="A364" s="36" t="s">
        <v>18</v>
      </c>
      <c r="B364" s="136" t="s">
        <v>53</v>
      </c>
      <c r="C364" s="38">
        <v>0</v>
      </c>
      <c r="D364" s="41"/>
      <c r="E364" s="41">
        <f t="shared" si="201"/>
        <v>0</v>
      </c>
      <c r="F364" s="41"/>
      <c r="G364" s="41"/>
      <c r="H364" s="42">
        <f>ROUND(10000*K364,1)</f>
        <v>0</v>
      </c>
      <c r="I364" s="71" t="str">
        <f>A364</f>
        <v>Finanțare publică națională</v>
      </c>
    </row>
    <row r="365" spans="1:10" x14ac:dyDescent="0.2">
      <c r="A365" s="36" t="s">
        <v>20</v>
      </c>
      <c r="B365" s="137" t="s">
        <v>54</v>
      </c>
      <c r="C365" s="38">
        <v>0</v>
      </c>
      <c r="D365" s="38"/>
      <c r="E365" s="41">
        <f t="shared" si="201"/>
        <v>0</v>
      </c>
      <c r="F365" s="38"/>
      <c r="G365" s="38"/>
      <c r="H365" s="39"/>
      <c r="I365" s="13" t="str">
        <f>A365</f>
        <v>Sume aferente TVA</v>
      </c>
      <c r="J365" s="8">
        <f>19/119</f>
        <v>0.15966386554621848</v>
      </c>
    </row>
    <row r="366" spans="1:10" s="3" customFormat="1" hidden="1" x14ac:dyDescent="0.2">
      <c r="A366" s="60" t="s">
        <v>55</v>
      </c>
      <c r="B366" s="61" t="s">
        <v>56</v>
      </c>
      <c r="C366" s="45">
        <v>0</v>
      </c>
      <c r="D366" s="45">
        <f t="shared" ref="D366:H366" si="202">SUM(D370,D371,D372)</f>
        <v>0</v>
      </c>
      <c r="E366" s="45">
        <f t="shared" si="202"/>
        <v>0</v>
      </c>
      <c r="F366" s="45">
        <f t="shared" si="202"/>
        <v>0</v>
      </c>
      <c r="G366" s="45">
        <f t="shared" si="202"/>
        <v>0</v>
      </c>
      <c r="H366" s="46">
        <f t="shared" si="202"/>
        <v>0</v>
      </c>
      <c r="I366" s="71">
        <f t="shared" ref="I366:I429" si="203">SUM(E366:H366)</f>
        <v>0</v>
      </c>
    </row>
    <row r="367" spans="1:10" s="3" customFormat="1" hidden="1" x14ac:dyDescent="0.2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03"/>
        <v>0</v>
      </c>
    </row>
    <row r="368" spans="1:10" s="3" customFormat="1" hidden="1" x14ac:dyDescent="0.2">
      <c r="A368" s="64" t="s">
        <v>49</v>
      </c>
      <c r="B368" s="65"/>
      <c r="C368" s="45">
        <v>0</v>
      </c>
      <c r="D368" s="45">
        <f t="shared" ref="D368:H368" si="204">D370+D371+D372-D369</f>
        <v>0</v>
      </c>
      <c r="E368" s="45">
        <f t="shared" si="204"/>
        <v>0</v>
      </c>
      <c r="F368" s="45">
        <f t="shared" si="204"/>
        <v>0</v>
      </c>
      <c r="G368" s="45">
        <f t="shared" si="204"/>
        <v>0</v>
      </c>
      <c r="H368" s="46">
        <f t="shared" si="204"/>
        <v>0</v>
      </c>
      <c r="I368" s="71">
        <f t="shared" si="203"/>
        <v>0</v>
      </c>
    </row>
    <row r="369" spans="1:9" s="3" customFormat="1" hidden="1" x14ac:dyDescent="0.2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03"/>
        <v>0</v>
      </c>
    </row>
    <row r="370" spans="1:9" s="3" customFormat="1" hidden="1" x14ac:dyDescent="0.2">
      <c r="A370" s="36" t="s">
        <v>57</v>
      </c>
      <c r="B370" s="137" t="s">
        <v>58</v>
      </c>
      <c r="C370" s="41">
        <v>0</v>
      </c>
      <c r="D370" s="41"/>
      <c r="E370" s="41">
        <f t="shared" ref="E370:E372" si="205">C370+D370</f>
        <v>0</v>
      </c>
      <c r="F370" s="41"/>
      <c r="G370" s="41"/>
      <c r="H370" s="42"/>
      <c r="I370" s="71">
        <f t="shared" si="203"/>
        <v>0</v>
      </c>
    </row>
    <row r="371" spans="1:9" s="3" customFormat="1" hidden="1" x14ac:dyDescent="0.2">
      <c r="A371" s="36" t="s">
        <v>59</v>
      </c>
      <c r="B371" s="137" t="s">
        <v>60</v>
      </c>
      <c r="C371" s="41">
        <v>0</v>
      </c>
      <c r="D371" s="41"/>
      <c r="E371" s="41">
        <f t="shared" si="205"/>
        <v>0</v>
      </c>
      <c r="F371" s="41"/>
      <c r="G371" s="41"/>
      <c r="H371" s="42"/>
      <c r="I371" s="71">
        <f t="shared" si="203"/>
        <v>0</v>
      </c>
    </row>
    <row r="372" spans="1:9" s="3" customFormat="1" hidden="1" x14ac:dyDescent="0.2">
      <c r="A372" s="36" t="s">
        <v>61</v>
      </c>
      <c r="B372" s="137" t="s">
        <v>62</v>
      </c>
      <c r="C372" s="41">
        <v>0</v>
      </c>
      <c r="D372" s="41"/>
      <c r="E372" s="41">
        <f t="shared" si="205"/>
        <v>0</v>
      </c>
      <c r="F372" s="41"/>
      <c r="G372" s="41"/>
      <c r="H372" s="42"/>
      <c r="I372" s="71">
        <f t="shared" si="203"/>
        <v>0</v>
      </c>
    </row>
    <row r="373" spans="1:9" s="3" customFormat="1" hidden="1" x14ac:dyDescent="0.2">
      <c r="A373" s="60" t="s">
        <v>63</v>
      </c>
      <c r="B373" s="67" t="s">
        <v>64</v>
      </c>
      <c r="C373" s="45">
        <v>0</v>
      </c>
      <c r="D373" s="45">
        <f t="shared" ref="D373:H373" si="206">SUM(D377,D378,D379)</f>
        <v>0</v>
      </c>
      <c r="E373" s="45">
        <f t="shared" si="206"/>
        <v>0</v>
      </c>
      <c r="F373" s="45">
        <f t="shared" si="206"/>
        <v>0</v>
      </c>
      <c r="G373" s="45">
        <f t="shared" si="206"/>
        <v>0</v>
      </c>
      <c r="H373" s="46">
        <f t="shared" si="206"/>
        <v>0</v>
      </c>
      <c r="I373" s="71">
        <f t="shared" si="203"/>
        <v>0</v>
      </c>
    </row>
    <row r="374" spans="1:9" s="3" customFormat="1" hidden="1" x14ac:dyDescent="0.2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03"/>
        <v>0</v>
      </c>
    </row>
    <row r="375" spans="1:9" s="3" customFormat="1" hidden="1" x14ac:dyDescent="0.2">
      <c r="A375" s="64" t="s">
        <v>49</v>
      </c>
      <c r="B375" s="65"/>
      <c r="C375" s="45">
        <v>0</v>
      </c>
      <c r="D375" s="45">
        <f t="shared" ref="D375:H375" si="207">D377+D378+D379-D376</f>
        <v>0</v>
      </c>
      <c r="E375" s="45">
        <f t="shared" si="207"/>
        <v>0</v>
      </c>
      <c r="F375" s="45">
        <f t="shared" si="207"/>
        <v>0</v>
      </c>
      <c r="G375" s="45">
        <f t="shared" si="207"/>
        <v>0</v>
      </c>
      <c r="H375" s="46">
        <f t="shared" si="207"/>
        <v>0</v>
      </c>
      <c r="I375" s="71">
        <f t="shared" si="203"/>
        <v>0</v>
      </c>
    </row>
    <row r="376" spans="1:9" s="3" customFormat="1" hidden="1" x14ac:dyDescent="0.2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03"/>
        <v>0</v>
      </c>
    </row>
    <row r="377" spans="1:9" s="3" customFormat="1" hidden="1" x14ac:dyDescent="0.2">
      <c r="A377" s="36" t="s">
        <v>57</v>
      </c>
      <c r="B377" s="137" t="s">
        <v>65</v>
      </c>
      <c r="C377" s="41">
        <v>0</v>
      </c>
      <c r="D377" s="41"/>
      <c r="E377" s="41">
        <f t="shared" ref="E377:E379" si="208">C377+D377</f>
        <v>0</v>
      </c>
      <c r="F377" s="41"/>
      <c r="G377" s="41"/>
      <c r="H377" s="42"/>
      <c r="I377" s="71">
        <f t="shared" si="203"/>
        <v>0</v>
      </c>
    </row>
    <row r="378" spans="1:9" s="3" customFormat="1" hidden="1" x14ac:dyDescent="0.2">
      <c r="A378" s="36" t="s">
        <v>59</v>
      </c>
      <c r="B378" s="137" t="s">
        <v>66</v>
      </c>
      <c r="C378" s="41">
        <v>0</v>
      </c>
      <c r="D378" s="41"/>
      <c r="E378" s="41">
        <f t="shared" si="208"/>
        <v>0</v>
      </c>
      <c r="F378" s="41"/>
      <c r="G378" s="41"/>
      <c r="H378" s="42"/>
      <c r="I378" s="71">
        <f t="shared" si="203"/>
        <v>0</v>
      </c>
    </row>
    <row r="379" spans="1:9" s="3" customFormat="1" hidden="1" x14ac:dyDescent="0.2">
      <c r="A379" s="36" t="s">
        <v>61</v>
      </c>
      <c r="B379" s="137" t="s">
        <v>67</v>
      </c>
      <c r="C379" s="41">
        <v>0</v>
      </c>
      <c r="D379" s="41"/>
      <c r="E379" s="41">
        <f t="shared" si="208"/>
        <v>0</v>
      </c>
      <c r="F379" s="41"/>
      <c r="G379" s="41"/>
      <c r="H379" s="42"/>
      <c r="I379" s="71">
        <f t="shared" si="203"/>
        <v>0</v>
      </c>
    </row>
    <row r="380" spans="1:9" s="3" customFormat="1" hidden="1" x14ac:dyDescent="0.2">
      <c r="A380" s="68"/>
      <c r="B380" s="55"/>
      <c r="C380" s="41"/>
      <c r="D380" s="41"/>
      <c r="E380" s="41"/>
      <c r="F380" s="41"/>
      <c r="G380" s="41"/>
      <c r="H380" s="42"/>
      <c r="I380" s="71">
        <f t="shared" si="203"/>
        <v>0</v>
      </c>
    </row>
    <row r="381" spans="1:9" hidden="1" x14ac:dyDescent="0.2">
      <c r="A381" s="60" t="s">
        <v>68</v>
      </c>
      <c r="B381" s="61">
        <v>71</v>
      </c>
      <c r="C381" s="45">
        <v>0</v>
      </c>
      <c r="D381" s="45">
        <f t="shared" ref="D381:H381" si="209">SUM(D382)</f>
        <v>0</v>
      </c>
      <c r="E381" s="45">
        <f t="shared" si="209"/>
        <v>0</v>
      </c>
      <c r="F381" s="45">
        <f t="shared" si="209"/>
        <v>0</v>
      </c>
      <c r="G381" s="45">
        <f t="shared" si="209"/>
        <v>0</v>
      </c>
      <c r="H381" s="46">
        <f t="shared" si="209"/>
        <v>0</v>
      </c>
      <c r="I381" s="13">
        <f t="shared" ref="I381:I382" si="210">SUM(E381:H381)</f>
        <v>0</v>
      </c>
    </row>
    <row r="382" spans="1:9" hidden="1" x14ac:dyDescent="0.2">
      <c r="A382" s="50" t="s">
        <v>69</v>
      </c>
      <c r="B382" s="134" t="s">
        <v>70</v>
      </c>
      <c r="C382" s="38">
        <v>0</v>
      </c>
      <c r="D382" s="38"/>
      <c r="E382" s="38">
        <f>C382+D382</f>
        <v>0</v>
      </c>
      <c r="F382" s="38"/>
      <c r="G382" s="38"/>
      <c r="H382" s="39"/>
      <c r="I382" s="13">
        <f t="shared" si="210"/>
        <v>0</v>
      </c>
    </row>
    <row r="383" spans="1:9" s="3" customFormat="1" hidden="1" x14ac:dyDescent="0.2">
      <c r="A383" s="68"/>
      <c r="B383" s="55"/>
      <c r="C383" s="41"/>
      <c r="D383" s="41"/>
      <c r="E383" s="41"/>
      <c r="F383" s="41"/>
      <c r="G383" s="41"/>
      <c r="H383" s="42"/>
      <c r="I383" s="71">
        <f t="shared" si="203"/>
        <v>0</v>
      </c>
    </row>
    <row r="384" spans="1:9" s="3" customFormat="1" hidden="1" x14ac:dyDescent="0.2">
      <c r="A384" s="48" t="s">
        <v>71</v>
      </c>
      <c r="B384" s="67" t="s">
        <v>72</v>
      </c>
      <c r="C384" s="45">
        <v>0</v>
      </c>
      <c r="D384" s="45"/>
      <c r="E384" s="45">
        <f>C384+D384</f>
        <v>0</v>
      </c>
      <c r="F384" s="45"/>
      <c r="G384" s="45"/>
      <c r="H384" s="46"/>
      <c r="I384" s="71">
        <f t="shared" si="203"/>
        <v>0</v>
      </c>
    </row>
    <row r="385" spans="1:9" s="3" customFormat="1" hidden="1" x14ac:dyDescent="0.2">
      <c r="A385" s="68"/>
      <c r="B385" s="55"/>
      <c r="C385" s="41"/>
      <c r="D385" s="41"/>
      <c r="E385" s="41"/>
      <c r="F385" s="41"/>
      <c r="G385" s="41"/>
      <c r="H385" s="42"/>
      <c r="I385" s="71">
        <f t="shared" si="203"/>
        <v>0</v>
      </c>
    </row>
    <row r="386" spans="1:9" s="3" customFormat="1" ht="13.5" thickBot="1" x14ac:dyDescent="0.25">
      <c r="A386" s="48" t="s">
        <v>73</v>
      </c>
      <c r="B386" s="67"/>
      <c r="C386" s="45">
        <v>7.2475359047530219E-13</v>
      </c>
      <c r="D386" s="45">
        <f>D333-D354</f>
        <v>0</v>
      </c>
      <c r="E386" s="45">
        <f t="shared" ref="E386:H386" si="211">E333-E354</f>
        <v>7.2475359047530219E-13</v>
      </c>
      <c r="F386" s="45">
        <f t="shared" si="211"/>
        <v>0</v>
      </c>
      <c r="G386" s="45">
        <f t="shared" si="211"/>
        <v>0</v>
      </c>
      <c r="H386" s="46">
        <f t="shared" si="211"/>
        <v>0</v>
      </c>
      <c r="I386" s="13" t="str">
        <f>A386</f>
        <v>Excedent/Deficit</v>
      </c>
    </row>
    <row r="387" spans="1:9" s="3" customFormat="1" ht="13.5" hidden="1" thickBot="1" x14ac:dyDescent="0.25">
      <c r="A387" s="54"/>
      <c r="B387" s="55"/>
      <c r="C387" s="41"/>
      <c r="D387" s="41"/>
      <c r="E387" s="41"/>
      <c r="F387" s="41"/>
      <c r="G387" s="41"/>
      <c r="H387" s="42"/>
      <c r="I387" s="71">
        <f t="shared" si="203"/>
        <v>0</v>
      </c>
    </row>
    <row r="388" spans="1:9" s="5" customFormat="1" ht="13.5" hidden="1" thickBot="1" x14ac:dyDescent="0.25">
      <c r="A388" s="99" t="s">
        <v>90</v>
      </c>
      <c r="B388" s="100"/>
      <c r="C388" s="101">
        <v>0</v>
      </c>
      <c r="D388" s="101">
        <f t="shared" ref="D388:H388" si="212">D389</f>
        <v>0</v>
      </c>
      <c r="E388" s="101">
        <f t="shared" si="212"/>
        <v>0</v>
      </c>
      <c r="F388" s="101">
        <f t="shared" si="212"/>
        <v>0</v>
      </c>
      <c r="G388" s="101">
        <f t="shared" si="212"/>
        <v>0</v>
      </c>
      <c r="H388" s="102">
        <f t="shared" si="212"/>
        <v>0</v>
      </c>
      <c r="I388" s="71">
        <f t="shared" si="203"/>
        <v>0</v>
      </c>
    </row>
    <row r="389" spans="1:9" s="6" customFormat="1" ht="13.5" hidden="1" thickBot="1" x14ac:dyDescent="0.25">
      <c r="A389" s="103" t="s">
        <v>78</v>
      </c>
      <c r="B389" s="104"/>
      <c r="C389" s="105">
        <v>0</v>
      </c>
      <c r="D389" s="105">
        <f t="shared" ref="D389:H389" si="213">SUM(D390,D391,D392,D396)</f>
        <v>0</v>
      </c>
      <c r="E389" s="105">
        <f t="shared" si="213"/>
        <v>0</v>
      </c>
      <c r="F389" s="105">
        <f t="shared" si="213"/>
        <v>0</v>
      </c>
      <c r="G389" s="105">
        <f t="shared" si="213"/>
        <v>0</v>
      </c>
      <c r="H389" s="106">
        <f t="shared" si="213"/>
        <v>0</v>
      </c>
      <c r="I389" s="71">
        <f t="shared" si="203"/>
        <v>0</v>
      </c>
    </row>
    <row r="390" spans="1:9" s="3" customFormat="1" ht="13.5" hidden="1" thickBot="1" x14ac:dyDescent="0.25">
      <c r="A390" s="36" t="s">
        <v>12</v>
      </c>
      <c r="B390" s="37"/>
      <c r="C390" s="41">
        <v>0</v>
      </c>
      <c r="D390" s="41"/>
      <c r="E390" s="41">
        <f>SUM(C390,D390)</f>
        <v>0</v>
      </c>
      <c r="F390" s="41"/>
      <c r="G390" s="41"/>
      <c r="H390" s="42"/>
      <c r="I390" s="71">
        <f t="shared" si="203"/>
        <v>0</v>
      </c>
    </row>
    <row r="391" spans="1:9" s="3" customFormat="1" ht="13.5" hidden="1" thickBot="1" x14ac:dyDescent="0.25">
      <c r="A391" s="36" t="s">
        <v>13</v>
      </c>
      <c r="B391" s="40"/>
      <c r="C391" s="41">
        <v>0</v>
      </c>
      <c r="D391" s="41"/>
      <c r="E391" s="41">
        <f t="shared" ref="E391:E395" si="214">SUM(C391,D391)</f>
        <v>0</v>
      </c>
      <c r="F391" s="41"/>
      <c r="G391" s="41"/>
      <c r="H391" s="42"/>
      <c r="I391" s="71">
        <f t="shared" si="203"/>
        <v>0</v>
      </c>
    </row>
    <row r="392" spans="1:9" s="3" customFormat="1" ht="13.5" hidden="1" thickBot="1" x14ac:dyDescent="0.25">
      <c r="A392" s="43" t="s">
        <v>79</v>
      </c>
      <c r="B392" s="44" t="s">
        <v>15</v>
      </c>
      <c r="C392" s="45">
        <v>0</v>
      </c>
      <c r="D392" s="45">
        <f>SUM(D393:D395)</f>
        <v>0</v>
      </c>
      <c r="E392" s="45">
        <f t="shared" si="214"/>
        <v>0</v>
      </c>
      <c r="F392" s="45">
        <f t="shared" ref="F392:H392" si="215">SUM(F393:F395)</f>
        <v>0</v>
      </c>
      <c r="G392" s="45">
        <f t="shared" si="215"/>
        <v>0</v>
      </c>
      <c r="H392" s="46">
        <f t="shared" si="215"/>
        <v>0</v>
      </c>
      <c r="I392" s="71">
        <f t="shared" si="203"/>
        <v>0</v>
      </c>
    </row>
    <row r="393" spans="1:9" s="3" customFormat="1" ht="13.5" hidden="1" thickBot="1" x14ac:dyDescent="0.25">
      <c r="A393" s="47" t="s">
        <v>16</v>
      </c>
      <c r="B393" s="37" t="s">
        <v>17</v>
      </c>
      <c r="C393" s="41">
        <v>0</v>
      </c>
      <c r="D393" s="41"/>
      <c r="E393" s="41">
        <f t="shared" si="214"/>
        <v>0</v>
      </c>
      <c r="F393" s="41"/>
      <c r="G393" s="41"/>
      <c r="H393" s="42"/>
      <c r="I393" s="71">
        <f t="shared" si="203"/>
        <v>0</v>
      </c>
    </row>
    <row r="394" spans="1:9" s="3" customFormat="1" ht="13.5" hidden="1" thickBot="1" x14ac:dyDescent="0.25">
      <c r="A394" s="47" t="s">
        <v>18</v>
      </c>
      <c r="B394" s="37" t="s">
        <v>19</v>
      </c>
      <c r="C394" s="41">
        <v>0</v>
      </c>
      <c r="D394" s="41"/>
      <c r="E394" s="41">
        <f t="shared" si="214"/>
        <v>0</v>
      </c>
      <c r="F394" s="41"/>
      <c r="G394" s="41"/>
      <c r="H394" s="42"/>
      <c r="I394" s="71">
        <f t="shared" si="203"/>
        <v>0</v>
      </c>
    </row>
    <row r="395" spans="1:9" s="3" customFormat="1" ht="13.5" hidden="1" thickBot="1" x14ac:dyDescent="0.25">
      <c r="A395" s="47" t="s">
        <v>20</v>
      </c>
      <c r="B395" s="37" t="s">
        <v>21</v>
      </c>
      <c r="C395" s="41">
        <v>0</v>
      </c>
      <c r="D395" s="41"/>
      <c r="E395" s="41">
        <f t="shared" si="214"/>
        <v>0</v>
      </c>
      <c r="F395" s="41"/>
      <c r="G395" s="41"/>
      <c r="H395" s="42"/>
      <c r="I395" s="71">
        <f t="shared" si="203"/>
        <v>0</v>
      </c>
    </row>
    <row r="396" spans="1:9" s="3" customFormat="1" ht="26.25" hidden="1" thickBot="1" x14ac:dyDescent="0.25">
      <c r="A396" s="43" t="s">
        <v>22</v>
      </c>
      <c r="B396" s="44" t="s">
        <v>23</v>
      </c>
      <c r="C396" s="45">
        <v>0</v>
      </c>
      <c r="D396" s="45">
        <f t="shared" ref="D396:H396" si="216">SUM(D397,D401,D405)</f>
        <v>0</v>
      </c>
      <c r="E396" s="45">
        <f t="shared" si="216"/>
        <v>0</v>
      </c>
      <c r="F396" s="45">
        <f t="shared" si="216"/>
        <v>0</v>
      </c>
      <c r="G396" s="45">
        <f t="shared" si="216"/>
        <v>0</v>
      </c>
      <c r="H396" s="46">
        <f t="shared" si="216"/>
        <v>0</v>
      </c>
      <c r="I396" s="71">
        <f t="shared" si="203"/>
        <v>0</v>
      </c>
    </row>
    <row r="397" spans="1:9" s="3" customFormat="1" ht="13.5" hidden="1" thickBot="1" x14ac:dyDescent="0.25">
      <c r="A397" s="48" t="s">
        <v>24</v>
      </c>
      <c r="B397" s="49" t="s">
        <v>25</v>
      </c>
      <c r="C397" s="45">
        <v>0</v>
      </c>
      <c r="D397" s="45">
        <f t="shared" ref="D397:H397" si="217">SUM(D398:D400)</f>
        <v>0</v>
      </c>
      <c r="E397" s="45">
        <f t="shared" si="217"/>
        <v>0</v>
      </c>
      <c r="F397" s="45">
        <f t="shared" si="217"/>
        <v>0</v>
      </c>
      <c r="G397" s="45">
        <f t="shared" si="217"/>
        <v>0</v>
      </c>
      <c r="H397" s="46">
        <f t="shared" si="217"/>
        <v>0</v>
      </c>
      <c r="I397" s="71">
        <f t="shared" si="203"/>
        <v>0</v>
      </c>
    </row>
    <row r="398" spans="1:9" s="3" customFormat="1" ht="13.5" hidden="1" thickBot="1" x14ac:dyDescent="0.25">
      <c r="A398" s="50" t="s">
        <v>26</v>
      </c>
      <c r="B398" s="51" t="s">
        <v>27</v>
      </c>
      <c r="C398" s="41">
        <v>0</v>
      </c>
      <c r="D398" s="41"/>
      <c r="E398" s="41">
        <f t="shared" ref="E398:E400" si="218">SUM(C398,D398)</f>
        <v>0</v>
      </c>
      <c r="F398" s="41"/>
      <c r="G398" s="41"/>
      <c r="H398" s="42"/>
      <c r="I398" s="71">
        <f t="shared" si="203"/>
        <v>0</v>
      </c>
    </row>
    <row r="399" spans="1:9" s="3" customFormat="1" ht="13.5" hidden="1" thickBot="1" x14ac:dyDescent="0.25">
      <c r="A399" s="50" t="s">
        <v>28</v>
      </c>
      <c r="B399" s="52" t="s">
        <v>29</v>
      </c>
      <c r="C399" s="41">
        <v>0</v>
      </c>
      <c r="D399" s="41"/>
      <c r="E399" s="41">
        <f t="shared" si="218"/>
        <v>0</v>
      </c>
      <c r="F399" s="41"/>
      <c r="G399" s="41"/>
      <c r="H399" s="42"/>
      <c r="I399" s="71">
        <f t="shared" si="203"/>
        <v>0</v>
      </c>
    </row>
    <row r="400" spans="1:9" s="3" customFormat="1" ht="13.5" hidden="1" thickBot="1" x14ac:dyDescent="0.25">
      <c r="A400" s="50" t="s">
        <v>30</v>
      </c>
      <c r="B400" s="52" t="s">
        <v>31</v>
      </c>
      <c r="C400" s="41">
        <v>0</v>
      </c>
      <c r="D400" s="41"/>
      <c r="E400" s="41">
        <f t="shared" si="218"/>
        <v>0</v>
      </c>
      <c r="F400" s="41"/>
      <c r="G400" s="41"/>
      <c r="H400" s="42"/>
      <c r="I400" s="71">
        <f t="shared" si="203"/>
        <v>0</v>
      </c>
    </row>
    <row r="401" spans="1:9" s="3" customFormat="1" ht="13.5" hidden="1" thickBot="1" x14ac:dyDescent="0.25">
      <c r="A401" s="48" t="s">
        <v>32</v>
      </c>
      <c r="B401" s="53" t="s">
        <v>33</v>
      </c>
      <c r="C401" s="45">
        <v>0</v>
      </c>
      <c r="D401" s="45">
        <f t="shared" ref="D401:H401" si="219">SUM(D402:D404)</f>
        <v>0</v>
      </c>
      <c r="E401" s="45">
        <f t="shared" si="219"/>
        <v>0</v>
      </c>
      <c r="F401" s="45">
        <f t="shared" si="219"/>
        <v>0</v>
      </c>
      <c r="G401" s="45">
        <f t="shared" si="219"/>
        <v>0</v>
      </c>
      <c r="H401" s="46">
        <f t="shared" si="219"/>
        <v>0</v>
      </c>
      <c r="I401" s="71">
        <f t="shared" si="203"/>
        <v>0</v>
      </c>
    </row>
    <row r="402" spans="1:9" s="3" customFormat="1" ht="13.5" hidden="1" thickBot="1" x14ac:dyDescent="0.25">
      <c r="A402" s="50" t="s">
        <v>26</v>
      </c>
      <c r="B402" s="52" t="s">
        <v>34</v>
      </c>
      <c r="C402" s="41">
        <v>0</v>
      </c>
      <c r="D402" s="41"/>
      <c r="E402" s="41">
        <f t="shared" ref="E402:E404" si="220">SUM(C402,D402)</f>
        <v>0</v>
      </c>
      <c r="F402" s="41"/>
      <c r="G402" s="41"/>
      <c r="H402" s="42"/>
      <c r="I402" s="71">
        <f t="shared" si="203"/>
        <v>0</v>
      </c>
    </row>
    <row r="403" spans="1:9" s="3" customFormat="1" ht="13.5" hidden="1" thickBot="1" x14ac:dyDescent="0.25">
      <c r="A403" s="50" t="s">
        <v>28</v>
      </c>
      <c r="B403" s="52" t="s">
        <v>35</v>
      </c>
      <c r="C403" s="41">
        <v>0</v>
      </c>
      <c r="D403" s="41"/>
      <c r="E403" s="41">
        <f t="shared" si="220"/>
        <v>0</v>
      </c>
      <c r="F403" s="41"/>
      <c r="G403" s="41"/>
      <c r="H403" s="42"/>
      <c r="I403" s="71">
        <f t="shared" si="203"/>
        <v>0</v>
      </c>
    </row>
    <row r="404" spans="1:9" s="3" customFormat="1" ht="13.5" hidden="1" thickBot="1" x14ac:dyDescent="0.25">
      <c r="A404" s="50" t="s">
        <v>30</v>
      </c>
      <c r="B404" s="52" t="s">
        <v>36</v>
      </c>
      <c r="C404" s="41">
        <v>0</v>
      </c>
      <c r="D404" s="41"/>
      <c r="E404" s="41">
        <f t="shared" si="220"/>
        <v>0</v>
      </c>
      <c r="F404" s="41"/>
      <c r="G404" s="41"/>
      <c r="H404" s="42"/>
      <c r="I404" s="71">
        <f t="shared" si="203"/>
        <v>0</v>
      </c>
    </row>
    <row r="405" spans="1:9" s="3" customFormat="1" ht="13.5" hidden="1" thickBot="1" x14ac:dyDescent="0.25">
      <c r="A405" s="48" t="s">
        <v>37</v>
      </c>
      <c r="B405" s="53" t="s">
        <v>38</v>
      </c>
      <c r="C405" s="45">
        <v>0</v>
      </c>
      <c r="D405" s="45">
        <f t="shared" ref="D405:H405" si="221">SUM(D406:D408)</f>
        <v>0</v>
      </c>
      <c r="E405" s="45">
        <f t="shared" si="221"/>
        <v>0</v>
      </c>
      <c r="F405" s="45">
        <f t="shared" si="221"/>
        <v>0</v>
      </c>
      <c r="G405" s="45">
        <f t="shared" si="221"/>
        <v>0</v>
      </c>
      <c r="H405" s="46">
        <f t="shared" si="221"/>
        <v>0</v>
      </c>
      <c r="I405" s="71">
        <f t="shared" si="203"/>
        <v>0</v>
      </c>
    </row>
    <row r="406" spans="1:9" s="3" customFormat="1" ht="13.5" hidden="1" thickBot="1" x14ac:dyDescent="0.25">
      <c r="A406" s="50" t="s">
        <v>26</v>
      </c>
      <c r="B406" s="52" t="s">
        <v>39</v>
      </c>
      <c r="C406" s="41">
        <v>0</v>
      </c>
      <c r="D406" s="41"/>
      <c r="E406" s="41">
        <f t="shared" ref="E406:E408" si="222">SUM(C406,D406)</f>
        <v>0</v>
      </c>
      <c r="F406" s="41"/>
      <c r="G406" s="41"/>
      <c r="H406" s="42"/>
      <c r="I406" s="71">
        <f t="shared" si="203"/>
        <v>0</v>
      </c>
    </row>
    <row r="407" spans="1:9" s="3" customFormat="1" ht="13.5" hidden="1" thickBot="1" x14ac:dyDescent="0.25">
      <c r="A407" s="50" t="s">
        <v>28</v>
      </c>
      <c r="B407" s="52" t="s">
        <v>40</v>
      </c>
      <c r="C407" s="41">
        <v>0</v>
      </c>
      <c r="D407" s="41"/>
      <c r="E407" s="41">
        <f t="shared" si="222"/>
        <v>0</v>
      </c>
      <c r="F407" s="41"/>
      <c r="G407" s="41"/>
      <c r="H407" s="42"/>
      <c r="I407" s="71">
        <f t="shared" si="203"/>
        <v>0</v>
      </c>
    </row>
    <row r="408" spans="1:9" s="3" customFormat="1" ht="13.5" hidden="1" thickBot="1" x14ac:dyDescent="0.25">
      <c r="A408" s="50" t="s">
        <v>30</v>
      </c>
      <c r="B408" s="52" t="s">
        <v>41</v>
      </c>
      <c r="C408" s="41">
        <v>0</v>
      </c>
      <c r="D408" s="41"/>
      <c r="E408" s="41">
        <f t="shared" si="222"/>
        <v>0</v>
      </c>
      <c r="F408" s="41"/>
      <c r="G408" s="41"/>
      <c r="H408" s="42"/>
      <c r="I408" s="71">
        <f t="shared" si="203"/>
        <v>0</v>
      </c>
    </row>
    <row r="409" spans="1:9" s="6" customFormat="1" ht="13.5" hidden="1" thickBot="1" x14ac:dyDescent="0.25">
      <c r="A409" s="103" t="s">
        <v>76</v>
      </c>
      <c r="B409" s="104"/>
      <c r="C409" s="105">
        <v>0</v>
      </c>
      <c r="D409" s="105">
        <f>SUM(D410,D413,D439,D436)</f>
        <v>0</v>
      </c>
      <c r="E409" s="105">
        <f t="shared" ref="E409:H409" si="223">SUM(E410,E413,E439,E436)</f>
        <v>0</v>
      </c>
      <c r="F409" s="105">
        <f t="shared" si="223"/>
        <v>0</v>
      </c>
      <c r="G409" s="105">
        <f t="shared" si="223"/>
        <v>0</v>
      </c>
      <c r="H409" s="106">
        <f t="shared" si="223"/>
        <v>0</v>
      </c>
      <c r="I409" s="71">
        <f t="shared" si="203"/>
        <v>0</v>
      </c>
    </row>
    <row r="410" spans="1:9" s="3" customFormat="1" ht="13.5" hidden="1" thickBot="1" x14ac:dyDescent="0.25">
      <c r="A410" s="60" t="s">
        <v>43</v>
      </c>
      <c r="B410" s="61">
        <v>20</v>
      </c>
      <c r="C410" s="45">
        <v>0</v>
      </c>
      <c r="D410" s="45">
        <f t="shared" ref="D410:H410" si="224">SUM(D411)</f>
        <v>0</v>
      </c>
      <c r="E410" s="45">
        <f t="shared" si="224"/>
        <v>0</v>
      </c>
      <c r="F410" s="45">
        <f t="shared" si="224"/>
        <v>0</v>
      </c>
      <c r="G410" s="45">
        <f t="shared" si="224"/>
        <v>0</v>
      </c>
      <c r="H410" s="46">
        <f t="shared" si="224"/>
        <v>0</v>
      </c>
      <c r="I410" s="71">
        <f t="shared" si="203"/>
        <v>0</v>
      </c>
    </row>
    <row r="411" spans="1:9" s="3" customFormat="1" ht="13.5" hidden="1" thickBot="1" x14ac:dyDescent="0.25">
      <c r="A411" s="50" t="s">
        <v>87</v>
      </c>
      <c r="B411" s="134" t="s">
        <v>88</v>
      </c>
      <c r="C411" s="41">
        <v>0</v>
      </c>
      <c r="D411" s="41"/>
      <c r="E411" s="41">
        <f>C411+D411</f>
        <v>0</v>
      </c>
      <c r="F411" s="41"/>
      <c r="G411" s="41"/>
      <c r="H411" s="42"/>
      <c r="I411" s="71">
        <f t="shared" si="203"/>
        <v>0</v>
      </c>
    </row>
    <row r="412" spans="1:9" s="3" customFormat="1" ht="13.5" hidden="1" thickBot="1" x14ac:dyDescent="0.25">
      <c r="A412" s="50"/>
      <c r="B412" s="51"/>
      <c r="C412" s="41"/>
      <c r="D412" s="41"/>
      <c r="E412" s="41"/>
      <c r="F412" s="41"/>
      <c r="G412" s="41"/>
      <c r="H412" s="42"/>
      <c r="I412" s="71">
        <f t="shared" si="203"/>
        <v>0</v>
      </c>
    </row>
    <row r="413" spans="1:9" s="3" customFormat="1" ht="26.25" hidden="1" thickBot="1" x14ac:dyDescent="0.25">
      <c r="A413" s="135" t="s">
        <v>46</v>
      </c>
      <c r="B413" s="62">
        <v>60</v>
      </c>
      <c r="C413" s="45">
        <v>0</v>
      </c>
      <c r="D413" s="45">
        <f t="shared" ref="D413:H413" si="225">SUM(D414,D421,D428)</f>
        <v>0</v>
      </c>
      <c r="E413" s="45">
        <f t="shared" si="225"/>
        <v>0</v>
      </c>
      <c r="F413" s="45">
        <f t="shared" si="225"/>
        <v>0</v>
      </c>
      <c r="G413" s="45">
        <f t="shared" si="225"/>
        <v>0</v>
      </c>
      <c r="H413" s="46">
        <f t="shared" si="225"/>
        <v>0</v>
      </c>
      <c r="I413" s="71">
        <f t="shared" si="203"/>
        <v>0</v>
      </c>
    </row>
    <row r="414" spans="1:9" s="3" customFormat="1" ht="26.25" hidden="1" thickBot="1" x14ac:dyDescent="0.25">
      <c r="A414" s="60" t="s">
        <v>47</v>
      </c>
      <c r="B414" s="63">
        <v>60</v>
      </c>
      <c r="C414" s="45">
        <v>0</v>
      </c>
      <c r="D414" s="45">
        <f t="shared" ref="D414:H414" si="226">SUM(D418,D419,D420)</f>
        <v>0</v>
      </c>
      <c r="E414" s="45">
        <f t="shared" si="226"/>
        <v>0</v>
      </c>
      <c r="F414" s="45">
        <f t="shared" si="226"/>
        <v>0</v>
      </c>
      <c r="G414" s="45">
        <f t="shared" si="226"/>
        <v>0</v>
      </c>
      <c r="H414" s="46">
        <f t="shared" si="226"/>
        <v>0</v>
      </c>
      <c r="I414" s="71">
        <f t="shared" si="203"/>
        <v>0</v>
      </c>
    </row>
    <row r="415" spans="1:9" s="3" customFormat="1" ht="13.5" hidden="1" thickBot="1" x14ac:dyDescent="0.25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03"/>
        <v>0</v>
      </c>
    </row>
    <row r="416" spans="1:9" s="3" customFormat="1" ht="13.5" hidden="1" thickBot="1" x14ac:dyDescent="0.25">
      <c r="A416" s="64" t="s">
        <v>49</v>
      </c>
      <c r="B416" s="65"/>
      <c r="C416" s="45">
        <v>0</v>
      </c>
      <c r="D416" s="45">
        <f t="shared" ref="D416:H416" si="227">D418+D419+D420-D417</f>
        <v>0</v>
      </c>
      <c r="E416" s="45">
        <f t="shared" si="227"/>
        <v>0</v>
      </c>
      <c r="F416" s="45">
        <f t="shared" si="227"/>
        <v>0</v>
      </c>
      <c r="G416" s="45">
        <f t="shared" si="227"/>
        <v>0</v>
      </c>
      <c r="H416" s="46">
        <f t="shared" si="227"/>
        <v>0</v>
      </c>
      <c r="I416" s="71">
        <f t="shared" si="203"/>
        <v>0</v>
      </c>
    </row>
    <row r="417" spans="1:11" s="3" customFormat="1" ht="13.5" hidden="1" thickBot="1" x14ac:dyDescent="0.25">
      <c r="A417" s="64" t="s">
        <v>50</v>
      </c>
      <c r="B417" s="65"/>
      <c r="C417" s="45">
        <v>0</v>
      </c>
      <c r="D417" s="45"/>
      <c r="E417" s="45">
        <f t="shared" ref="E417:E420" si="228">C417+D417</f>
        <v>0</v>
      </c>
      <c r="F417" s="45"/>
      <c r="G417" s="45"/>
      <c r="H417" s="46"/>
      <c r="I417" s="71">
        <f t="shared" si="203"/>
        <v>0</v>
      </c>
    </row>
    <row r="418" spans="1:11" s="3" customFormat="1" ht="13.5" hidden="1" thickBot="1" x14ac:dyDescent="0.25">
      <c r="A418" s="36" t="s">
        <v>51</v>
      </c>
      <c r="B418" s="136" t="s">
        <v>52</v>
      </c>
      <c r="C418" s="41">
        <v>0</v>
      </c>
      <c r="D418" s="41"/>
      <c r="E418" s="41">
        <f t="shared" si="228"/>
        <v>0</v>
      </c>
      <c r="F418" s="41"/>
      <c r="G418" s="41"/>
      <c r="H418" s="42"/>
      <c r="I418" s="71">
        <f t="shared" si="203"/>
        <v>0</v>
      </c>
      <c r="J418" s="3">
        <v>0.02</v>
      </c>
      <c r="K418" s="3">
        <v>0.13</v>
      </c>
    </row>
    <row r="419" spans="1:11" s="3" customFormat="1" ht="13.5" hidden="1" thickBot="1" x14ac:dyDescent="0.25">
      <c r="A419" s="36" t="s">
        <v>18</v>
      </c>
      <c r="B419" s="136" t="s">
        <v>53</v>
      </c>
      <c r="C419" s="41">
        <v>0</v>
      </c>
      <c r="D419" s="41"/>
      <c r="E419" s="41">
        <f t="shared" si="228"/>
        <v>0</v>
      </c>
      <c r="F419" s="41"/>
      <c r="G419" s="41"/>
      <c r="H419" s="42"/>
      <c r="I419" s="71">
        <f t="shared" si="203"/>
        <v>0</v>
      </c>
      <c r="J419" s="3">
        <v>0.85</v>
      </c>
    </row>
    <row r="420" spans="1:11" s="3" customFormat="1" ht="13.5" hidden="1" thickBot="1" x14ac:dyDescent="0.25">
      <c r="A420" s="36" t="s">
        <v>20</v>
      </c>
      <c r="B420" s="137" t="s">
        <v>54</v>
      </c>
      <c r="C420" s="41">
        <v>0</v>
      </c>
      <c r="D420" s="41"/>
      <c r="E420" s="41">
        <f t="shared" si="228"/>
        <v>0</v>
      </c>
      <c r="F420" s="41"/>
      <c r="G420" s="41"/>
      <c r="H420" s="42"/>
      <c r="I420" s="71">
        <f t="shared" si="203"/>
        <v>0</v>
      </c>
    </row>
    <row r="421" spans="1:11" s="3" customFormat="1" ht="13.5" hidden="1" thickBot="1" x14ac:dyDescent="0.25">
      <c r="A421" s="60" t="s">
        <v>55</v>
      </c>
      <c r="B421" s="61" t="s">
        <v>56</v>
      </c>
      <c r="C421" s="45">
        <v>0</v>
      </c>
      <c r="D421" s="45">
        <f t="shared" ref="D421:H421" si="229">SUM(D425,D426,D427)</f>
        <v>0</v>
      </c>
      <c r="E421" s="45">
        <f t="shared" si="229"/>
        <v>0</v>
      </c>
      <c r="F421" s="45">
        <f t="shared" si="229"/>
        <v>0</v>
      </c>
      <c r="G421" s="45">
        <f t="shared" si="229"/>
        <v>0</v>
      </c>
      <c r="H421" s="46">
        <f t="shared" si="229"/>
        <v>0</v>
      </c>
      <c r="I421" s="71">
        <f t="shared" si="203"/>
        <v>0</v>
      </c>
    </row>
    <row r="422" spans="1:11" s="3" customFormat="1" ht="13.5" hidden="1" thickBot="1" x14ac:dyDescent="0.25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03"/>
        <v>0</v>
      </c>
    </row>
    <row r="423" spans="1:11" s="3" customFormat="1" ht="13.5" hidden="1" thickBot="1" x14ac:dyDescent="0.25">
      <c r="A423" s="64" t="s">
        <v>49</v>
      </c>
      <c r="B423" s="65"/>
      <c r="C423" s="45">
        <v>0</v>
      </c>
      <c r="D423" s="45">
        <f t="shared" ref="D423:H423" si="230">D425+D426+D427-D424</f>
        <v>0</v>
      </c>
      <c r="E423" s="45">
        <f t="shared" si="230"/>
        <v>0</v>
      </c>
      <c r="F423" s="45">
        <f t="shared" si="230"/>
        <v>0</v>
      </c>
      <c r="G423" s="45">
        <f t="shared" si="230"/>
        <v>0</v>
      </c>
      <c r="H423" s="46">
        <f t="shared" si="230"/>
        <v>0</v>
      </c>
      <c r="I423" s="71">
        <f t="shared" si="203"/>
        <v>0</v>
      </c>
    </row>
    <row r="424" spans="1:11" s="3" customFormat="1" ht="13.5" hidden="1" thickBot="1" x14ac:dyDescent="0.25">
      <c r="A424" s="64" t="s">
        <v>50</v>
      </c>
      <c r="B424" s="65"/>
      <c r="C424" s="45">
        <v>0</v>
      </c>
      <c r="D424" s="45"/>
      <c r="E424" s="45">
        <f t="shared" ref="E424:E427" si="231">C424+D424</f>
        <v>0</v>
      </c>
      <c r="F424" s="45"/>
      <c r="G424" s="45"/>
      <c r="H424" s="46"/>
      <c r="I424" s="71">
        <f t="shared" si="203"/>
        <v>0</v>
      </c>
    </row>
    <row r="425" spans="1:11" s="3" customFormat="1" ht="13.5" hidden="1" thickBot="1" x14ac:dyDescent="0.25">
      <c r="A425" s="36" t="s">
        <v>57</v>
      </c>
      <c r="B425" s="137" t="s">
        <v>58</v>
      </c>
      <c r="C425" s="41">
        <v>0</v>
      </c>
      <c r="D425" s="41"/>
      <c r="E425" s="41">
        <f t="shared" si="231"/>
        <v>0</v>
      </c>
      <c r="F425" s="41"/>
      <c r="G425" s="41"/>
      <c r="H425" s="42"/>
      <c r="I425" s="71">
        <f t="shared" si="203"/>
        <v>0</v>
      </c>
    </row>
    <row r="426" spans="1:11" s="3" customFormat="1" ht="13.5" hidden="1" thickBot="1" x14ac:dyDescent="0.25">
      <c r="A426" s="36" t="s">
        <v>59</v>
      </c>
      <c r="B426" s="137" t="s">
        <v>60</v>
      </c>
      <c r="C426" s="41">
        <v>0</v>
      </c>
      <c r="D426" s="41"/>
      <c r="E426" s="41">
        <f t="shared" si="231"/>
        <v>0</v>
      </c>
      <c r="F426" s="41"/>
      <c r="G426" s="41"/>
      <c r="H426" s="42"/>
      <c r="I426" s="71">
        <f t="shared" si="203"/>
        <v>0</v>
      </c>
    </row>
    <row r="427" spans="1:11" s="3" customFormat="1" ht="13.5" hidden="1" thickBot="1" x14ac:dyDescent="0.25">
      <c r="A427" s="36" t="s">
        <v>61</v>
      </c>
      <c r="B427" s="137" t="s">
        <v>62</v>
      </c>
      <c r="C427" s="41">
        <v>0</v>
      </c>
      <c r="D427" s="41"/>
      <c r="E427" s="41">
        <f t="shared" si="231"/>
        <v>0</v>
      </c>
      <c r="F427" s="41"/>
      <c r="G427" s="41"/>
      <c r="H427" s="42"/>
      <c r="I427" s="71">
        <f t="shared" si="203"/>
        <v>0</v>
      </c>
    </row>
    <row r="428" spans="1:11" s="3" customFormat="1" ht="13.5" hidden="1" thickBot="1" x14ac:dyDescent="0.25">
      <c r="A428" s="60" t="s">
        <v>63</v>
      </c>
      <c r="B428" s="67" t="s">
        <v>64</v>
      </c>
      <c r="C428" s="45">
        <v>0</v>
      </c>
      <c r="D428" s="45">
        <f t="shared" ref="D428:H428" si="232">SUM(D432,D433,D434)</f>
        <v>0</v>
      </c>
      <c r="E428" s="45">
        <f t="shared" si="232"/>
        <v>0</v>
      </c>
      <c r="F428" s="45">
        <f t="shared" si="232"/>
        <v>0</v>
      </c>
      <c r="G428" s="45">
        <f t="shared" si="232"/>
        <v>0</v>
      </c>
      <c r="H428" s="46">
        <f t="shared" si="232"/>
        <v>0</v>
      </c>
      <c r="I428" s="71">
        <f t="shared" si="203"/>
        <v>0</v>
      </c>
    </row>
    <row r="429" spans="1:11" s="3" customFormat="1" ht="13.5" hidden="1" thickBot="1" x14ac:dyDescent="0.25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03"/>
        <v>0</v>
      </c>
    </row>
    <row r="430" spans="1:11" s="3" customFormat="1" ht="13.5" hidden="1" thickBot="1" x14ac:dyDescent="0.25">
      <c r="A430" s="64" t="s">
        <v>49</v>
      </c>
      <c r="B430" s="65"/>
      <c r="C430" s="45">
        <v>0</v>
      </c>
      <c r="D430" s="45">
        <f t="shared" ref="D430:H430" si="233">D432+D433+D434-D431</f>
        <v>0</v>
      </c>
      <c r="E430" s="45">
        <f t="shared" si="233"/>
        <v>0</v>
      </c>
      <c r="F430" s="45">
        <f t="shared" si="233"/>
        <v>0</v>
      </c>
      <c r="G430" s="45">
        <f t="shared" si="233"/>
        <v>0</v>
      </c>
      <c r="H430" s="46">
        <f t="shared" si="233"/>
        <v>0</v>
      </c>
      <c r="I430" s="71">
        <f t="shared" ref="I430:I491" si="234">SUM(E430:H430)</f>
        <v>0</v>
      </c>
    </row>
    <row r="431" spans="1:11" s="3" customFormat="1" ht="13.5" hidden="1" thickBot="1" x14ac:dyDescent="0.25">
      <c r="A431" s="64" t="s">
        <v>50</v>
      </c>
      <c r="B431" s="65"/>
      <c r="C431" s="45">
        <v>0</v>
      </c>
      <c r="D431" s="45"/>
      <c r="E431" s="45">
        <f t="shared" ref="E431:E434" si="235">C431+D431</f>
        <v>0</v>
      </c>
      <c r="F431" s="45"/>
      <c r="G431" s="45"/>
      <c r="H431" s="46"/>
      <c r="I431" s="71">
        <f t="shared" si="234"/>
        <v>0</v>
      </c>
    </row>
    <row r="432" spans="1:11" s="3" customFormat="1" ht="13.5" hidden="1" thickBot="1" x14ac:dyDescent="0.25">
      <c r="A432" s="36" t="s">
        <v>57</v>
      </c>
      <c r="B432" s="137" t="s">
        <v>65</v>
      </c>
      <c r="C432" s="41">
        <v>0</v>
      </c>
      <c r="D432" s="41"/>
      <c r="E432" s="41">
        <f t="shared" si="235"/>
        <v>0</v>
      </c>
      <c r="F432" s="41"/>
      <c r="G432" s="41"/>
      <c r="H432" s="42"/>
      <c r="I432" s="71">
        <f t="shared" si="234"/>
        <v>0</v>
      </c>
    </row>
    <row r="433" spans="1:9" s="3" customFormat="1" ht="13.5" hidden="1" thickBot="1" x14ac:dyDescent="0.25">
      <c r="A433" s="36" t="s">
        <v>59</v>
      </c>
      <c r="B433" s="137" t="s">
        <v>66</v>
      </c>
      <c r="C433" s="41">
        <v>0</v>
      </c>
      <c r="D433" s="41"/>
      <c r="E433" s="41">
        <f t="shared" si="235"/>
        <v>0</v>
      </c>
      <c r="F433" s="41"/>
      <c r="G433" s="41"/>
      <c r="H433" s="42"/>
      <c r="I433" s="71">
        <f t="shared" si="234"/>
        <v>0</v>
      </c>
    </row>
    <row r="434" spans="1:9" s="3" customFormat="1" ht="13.5" hidden="1" thickBot="1" x14ac:dyDescent="0.25">
      <c r="A434" s="36" t="s">
        <v>61</v>
      </c>
      <c r="B434" s="137" t="s">
        <v>67</v>
      </c>
      <c r="C434" s="41">
        <v>0</v>
      </c>
      <c r="D434" s="41"/>
      <c r="E434" s="41">
        <f t="shared" si="235"/>
        <v>0</v>
      </c>
      <c r="F434" s="41"/>
      <c r="G434" s="41"/>
      <c r="H434" s="42"/>
      <c r="I434" s="71">
        <f t="shared" si="234"/>
        <v>0</v>
      </c>
    </row>
    <row r="435" spans="1:9" s="3" customFormat="1" ht="13.5" hidden="1" thickBot="1" x14ac:dyDescent="0.25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36">SUM(E435:H435)</f>
        <v>0</v>
      </c>
    </row>
    <row r="436" spans="1:9" s="3" customFormat="1" ht="13.5" hidden="1" thickBot="1" x14ac:dyDescent="0.25">
      <c r="A436" s="60" t="s">
        <v>68</v>
      </c>
      <c r="B436" s="61">
        <v>71</v>
      </c>
      <c r="C436" s="45">
        <v>0</v>
      </c>
      <c r="D436" s="45">
        <f t="shared" ref="D436:H436" si="237">SUM(D437)</f>
        <v>0</v>
      </c>
      <c r="E436" s="45">
        <f t="shared" si="237"/>
        <v>0</v>
      </c>
      <c r="F436" s="45">
        <f t="shared" si="237"/>
        <v>0</v>
      </c>
      <c r="G436" s="45">
        <f t="shared" si="237"/>
        <v>0</v>
      </c>
      <c r="H436" s="46">
        <f t="shared" si="237"/>
        <v>0</v>
      </c>
      <c r="I436" s="71">
        <f t="shared" ref="I436:I437" si="238">SUM(E436:H436)</f>
        <v>0</v>
      </c>
    </row>
    <row r="437" spans="1:9" s="3" customFormat="1" ht="13.5" hidden="1" thickBot="1" x14ac:dyDescent="0.25">
      <c r="A437" s="50" t="s">
        <v>69</v>
      </c>
      <c r="B437" s="134" t="s">
        <v>70</v>
      </c>
      <c r="C437" s="41">
        <v>0</v>
      </c>
      <c r="D437" s="41"/>
      <c r="E437" s="41">
        <f>C437+D437</f>
        <v>0</v>
      </c>
      <c r="F437" s="41"/>
      <c r="G437" s="41"/>
      <c r="H437" s="42"/>
      <c r="I437" s="71">
        <f t="shared" si="238"/>
        <v>0</v>
      </c>
    </row>
    <row r="438" spans="1:9" s="3" customFormat="1" ht="13.5" hidden="1" thickBot="1" x14ac:dyDescent="0.25">
      <c r="A438" s="68"/>
      <c r="B438" s="55"/>
      <c r="C438" s="41"/>
      <c r="D438" s="41"/>
      <c r="E438" s="41"/>
      <c r="F438" s="41"/>
      <c r="G438" s="41"/>
      <c r="H438" s="42"/>
      <c r="I438" s="71">
        <f t="shared" si="234"/>
        <v>0</v>
      </c>
    </row>
    <row r="439" spans="1:9" s="3" customFormat="1" ht="13.5" hidden="1" thickBot="1" x14ac:dyDescent="0.25">
      <c r="A439" s="48" t="s">
        <v>71</v>
      </c>
      <c r="B439" s="67" t="s">
        <v>72</v>
      </c>
      <c r="C439" s="45">
        <v>0</v>
      </c>
      <c r="D439" s="45"/>
      <c r="E439" s="45">
        <f>C439+D439</f>
        <v>0</v>
      </c>
      <c r="F439" s="45"/>
      <c r="G439" s="45"/>
      <c r="H439" s="46"/>
      <c r="I439" s="71">
        <f t="shared" si="234"/>
        <v>0</v>
      </c>
    </row>
    <row r="440" spans="1:9" s="3" customFormat="1" ht="13.5" hidden="1" thickBot="1" x14ac:dyDescent="0.25">
      <c r="A440" s="68"/>
      <c r="B440" s="55"/>
      <c r="C440" s="41"/>
      <c r="D440" s="41"/>
      <c r="E440" s="41"/>
      <c r="F440" s="41"/>
      <c r="G440" s="41"/>
      <c r="H440" s="42"/>
      <c r="I440" s="71">
        <f t="shared" si="234"/>
        <v>0</v>
      </c>
    </row>
    <row r="441" spans="1:9" s="3" customFormat="1" ht="13.5" hidden="1" thickBot="1" x14ac:dyDescent="0.25">
      <c r="A441" s="48" t="s">
        <v>73</v>
      </c>
      <c r="B441" s="67"/>
      <c r="C441" s="45">
        <v>0</v>
      </c>
      <c r="D441" s="45">
        <f t="shared" ref="D441:H441" si="239">D388-D409</f>
        <v>0</v>
      </c>
      <c r="E441" s="45">
        <f t="shared" si="239"/>
        <v>0</v>
      </c>
      <c r="F441" s="45">
        <f t="shared" si="239"/>
        <v>0</v>
      </c>
      <c r="G441" s="45">
        <f t="shared" si="239"/>
        <v>0</v>
      </c>
      <c r="H441" s="46">
        <f t="shared" si="239"/>
        <v>0</v>
      </c>
      <c r="I441" s="71">
        <f t="shared" si="234"/>
        <v>0</v>
      </c>
    </row>
    <row r="442" spans="1:9" s="3" customFormat="1" ht="13.5" hidden="1" thickBot="1" x14ac:dyDescent="0.25">
      <c r="A442" s="54"/>
      <c r="B442" s="55"/>
      <c r="C442" s="41"/>
      <c r="D442" s="41"/>
      <c r="E442" s="41"/>
      <c r="F442" s="41"/>
      <c r="G442" s="41"/>
      <c r="H442" s="42"/>
      <c r="I442" s="71">
        <f t="shared" si="234"/>
        <v>0</v>
      </c>
    </row>
    <row r="443" spans="1:9" s="3" customFormat="1" ht="13.5" hidden="1" thickBot="1" x14ac:dyDescent="0.25">
      <c r="A443" s="54"/>
      <c r="B443" s="55"/>
      <c r="C443" s="41"/>
      <c r="D443" s="41"/>
      <c r="E443" s="41"/>
      <c r="F443" s="41"/>
      <c r="G443" s="41"/>
      <c r="H443" s="42"/>
      <c r="I443" s="71">
        <f t="shared" si="234"/>
        <v>0</v>
      </c>
    </row>
    <row r="444" spans="1:9" s="5" customFormat="1" ht="13.5" hidden="1" thickBot="1" x14ac:dyDescent="0.25">
      <c r="A444" s="107" t="s">
        <v>91</v>
      </c>
      <c r="B444" s="108" t="s">
        <v>92</v>
      </c>
      <c r="C444" s="109">
        <v>0</v>
      </c>
      <c r="D444" s="109">
        <f t="shared" ref="D444:H444" si="240">SUM(D477)</f>
        <v>0</v>
      </c>
      <c r="E444" s="109">
        <f t="shared" si="240"/>
        <v>0</v>
      </c>
      <c r="F444" s="109">
        <f t="shared" si="240"/>
        <v>0</v>
      </c>
      <c r="G444" s="109">
        <f t="shared" si="240"/>
        <v>0</v>
      </c>
      <c r="H444" s="110">
        <f t="shared" si="240"/>
        <v>0</v>
      </c>
      <c r="I444" s="71">
        <f t="shared" si="234"/>
        <v>0</v>
      </c>
    </row>
    <row r="445" spans="1:9" s="3" customFormat="1" ht="13.5" hidden="1" thickBot="1" x14ac:dyDescent="0.25">
      <c r="A445" s="111" t="s">
        <v>76</v>
      </c>
      <c r="B445" s="112"/>
      <c r="C445" s="105">
        <v>0</v>
      </c>
      <c r="D445" s="105">
        <f>SUM(D446,D449,D475,D472)</f>
        <v>0</v>
      </c>
      <c r="E445" s="105">
        <f t="shared" ref="E445:H445" si="241">SUM(E446,E449,E475,E472)</f>
        <v>0</v>
      </c>
      <c r="F445" s="105">
        <f t="shared" si="241"/>
        <v>0</v>
      </c>
      <c r="G445" s="105">
        <f t="shared" si="241"/>
        <v>0</v>
      </c>
      <c r="H445" s="106">
        <f t="shared" si="241"/>
        <v>0</v>
      </c>
      <c r="I445" s="71">
        <f t="shared" si="234"/>
        <v>0</v>
      </c>
    </row>
    <row r="446" spans="1:9" s="3" customFormat="1" ht="13.5" hidden="1" thickBot="1" x14ac:dyDescent="0.25">
      <c r="A446" s="60" t="s">
        <v>43</v>
      </c>
      <c r="B446" s="61">
        <v>20</v>
      </c>
      <c r="C446" s="45">
        <v>0</v>
      </c>
      <c r="D446" s="45">
        <f t="shared" ref="D446:H446" si="242">SUM(D447)</f>
        <v>0</v>
      </c>
      <c r="E446" s="45">
        <f t="shared" si="242"/>
        <v>0</v>
      </c>
      <c r="F446" s="45">
        <f t="shared" si="242"/>
        <v>0</v>
      </c>
      <c r="G446" s="45">
        <f t="shared" si="242"/>
        <v>0</v>
      </c>
      <c r="H446" s="46">
        <f t="shared" si="242"/>
        <v>0</v>
      </c>
      <c r="I446" s="71">
        <f t="shared" si="234"/>
        <v>0</v>
      </c>
    </row>
    <row r="447" spans="1:9" s="3" customFormat="1" ht="13.5" hidden="1" thickBot="1" x14ac:dyDescent="0.25">
      <c r="A447" s="50" t="s">
        <v>87</v>
      </c>
      <c r="B447" s="134" t="s">
        <v>88</v>
      </c>
      <c r="C447" s="41">
        <v>0</v>
      </c>
      <c r="D447" s="41">
        <f>D500</f>
        <v>0</v>
      </c>
      <c r="E447" s="41">
        <f>C447+D447</f>
        <v>0</v>
      </c>
      <c r="F447" s="41">
        <f t="shared" ref="F447:H447" si="243">F500</f>
        <v>0</v>
      </c>
      <c r="G447" s="41">
        <f t="shared" si="243"/>
        <v>0</v>
      </c>
      <c r="H447" s="42">
        <f t="shared" si="243"/>
        <v>0</v>
      </c>
      <c r="I447" s="71">
        <f t="shared" si="234"/>
        <v>0</v>
      </c>
    </row>
    <row r="448" spans="1:9" s="3" customFormat="1" ht="13.5" hidden="1" thickBot="1" x14ac:dyDescent="0.25">
      <c r="A448" s="50"/>
      <c r="B448" s="51"/>
      <c r="C448" s="41"/>
      <c r="D448" s="41"/>
      <c r="E448" s="41"/>
      <c r="F448" s="41"/>
      <c r="G448" s="41"/>
      <c r="H448" s="42"/>
      <c r="I448" s="71">
        <f t="shared" si="234"/>
        <v>0</v>
      </c>
    </row>
    <row r="449" spans="1:9" s="3" customFormat="1" ht="26.25" hidden="1" thickBot="1" x14ac:dyDescent="0.25">
      <c r="A449" s="135" t="s">
        <v>46</v>
      </c>
      <c r="B449" s="62">
        <v>60</v>
      </c>
      <c r="C449" s="45">
        <v>0</v>
      </c>
      <c r="D449" s="45">
        <f t="shared" ref="D449:H449" si="244">SUM(D450,D457,D464)</f>
        <v>0</v>
      </c>
      <c r="E449" s="45">
        <f t="shared" si="244"/>
        <v>0</v>
      </c>
      <c r="F449" s="45">
        <f t="shared" si="244"/>
        <v>0</v>
      </c>
      <c r="G449" s="45">
        <f t="shared" si="244"/>
        <v>0</v>
      </c>
      <c r="H449" s="46">
        <f t="shared" si="244"/>
        <v>0</v>
      </c>
      <c r="I449" s="71">
        <f t="shared" si="234"/>
        <v>0</v>
      </c>
    </row>
    <row r="450" spans="1:9" s="3" customFormat="1" ht="26.25" hidden="1" thickBot="1" x14ac:dyDescent="0.25">
      <c r="A450" s="60" t="s">
        <v>47</v>
      </c>
      <c r="B450" s="63">
        <v>60</v>
      </c>
      <c r="C450" s="45">
        <v>0</v>
      </c>
      <c r="D450" s="45">
        <f t="shared" ref="D450:H450" si="245">SUM(D454,D455,D456)</f>
        <v>0</v>
      </c>
      <c r="E450" s="45">
        <f t="shared" si="245"/>
        <v>0</v>
      </c>
      <c r="F450" s="45">
        <f t="shared" si="245"/>
        <v>0</v>
      </c>
      <c r="G450" s="45">
        <f t="shared" si="245"/>
        <v>0</v>
      </c>
      <c r="H450" s="46">
        <f t="shared" si="245"/>
        <v>0</v>
      </c>
      <c r="I450" s="71">
        <f t="shared" si="234"/>
        <v>0</v>
      </c>
    </row>
    <row r="451" spans="1:9" s="3" customFormat="1" ht="13.5" hidden="1" thickBot="1" x14ac:dyDescent="0.25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34"/>
        <v>0</v>
      </c>
    </row>
    <row r="452" spans="1:9" s="3" customFormat="1" ht="13.5" hidden="1" thickBot="1" x14ac:dyDescent="0.25">
      <c r="A452" s="64" t="s">
        <v>49</v>
      </c>
      <c r="B452" s="65"/>
      <c r="C452" s="45">
        <v>0</v>
      </c>
      <c r="D452" s="45">
        <f t="shared" ref="D452:H452" si="246">D454+D455+D456-D453</f>
        <v>0</v>
      </c>
      <c r="E452" s="45">
        <f t="shared" si="246"/>
        <v>0</v>
      </c>
      <c r="F452" s="45">
        <f t="shared" si="246"/>
        <v>0</v>
      </c>
      <c r="G452" s="45">
        <f t="shared" si="246"/>
        <v>0</v>
      </c>
      <c r="H452" s="46">
        <f t="shared" si="246"/>
        <v>0</v>
      </c>
      <c r="I452" s="71">
        <f t="shared" si="234"/>
        <v>0</v>
      </c>
    </row>
    <row r="453" spans="1:9" s="3" customFormat="1" ht="13.5" hidden="1" thickBot="1" x14ac:dyDescent="0.25">
      <c r="A453" s="64" t="s">
        <v>50</v>
      </c>
      <c r="B453" s="65"/>
      <c r="C453" s="45">
        <v>0</v>
      </c>
      <c r="D453" s="45">
        <f t="shared" ref="D453:H456" si="247">D506</f>
        <v>0</v>
      </c>
      <c r="E453" s="45">
        <f t="shared" si="247"/>
        <v>0</v>
      </c>
      <c r="F453" s="45">
        <f t="shared" si="247"/>
        <v>0</v>
      </c>
      <c r="G453" s="45">
        <f t="shared" si="247"/>
        <v>0</v>
      </c>
      <c r="H453" s="46">
        <f t="shared" si="247"/>
        <v>0</v>
      </c>
      <c r="I453" s="71">
        <f t="shared" si="234"/>
        <v>0</v>
      </c>
    </row>
    <row r="454" spans="1:9" s="3" customFormat="1" ht="13.5" hidden="1" thickBot="1" x14ac:dyDescent="0.25">
      <c r="A454" s="36" t="s">
        <v>51</v>
      </c>
      <c r="B454" s="136" t="s">
        <v>52</v>
      </c>
      <c r="C454" s="41">
        <v>0</v>
      </c>
      <c r="D454" s="41">
        <f t="shared" si="247"/>
        <v>0</v>
      </c>
      <c r="E454" s="41">
        <f t="shared" ref="E454:E456" si="248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34"/>
        <v>0</v>
      </c>
    </row>
    <row r="455" spans="1:9" s="3" customFormat="1" ht="13.5" hidden="1" thickBot="1" x14ac:dyDescent="0.25">
      <c r="A455" s="36" t="s">
        <v>18</v>
      </c>
      <c r="B455" s="136" t="s">
        <v>53</v>
      </c>
      <c r="C455" s="41">
        <v>0</v>
      </c>
      <c r="D455" s="41">
        <f t="shared" si="247"/>
        <v>0</v>
      </c>
      <c r="E455" s="41">
        <f t="shared" si="248"/>
        <v>0</v>
      </c>
      <c r="F455" s="41">
        <f t="shared" ref="F455:H456" si="249">F508</f>
        <v>0</v>
      </c>
      <c r="G455" s="41">
        <f t="shared" si="249"/>
        <v>0</v>
      </c>
      <c r="H455" s="42">
        <f t="shared" si="249"/>
        <v>0</v>
      </c>
      <c r="I455" s="71">
        <f t="shared" si="234"/>
        <v>0</v>
      </c>
    </row>
    <row r="456" spans="1:9" s="3" customFormat="1" ht="13.5" hidden="1" thickBot="1" x14ac:dyDescent="0.25">
      <c r="A456" s="36" t="s">
        <v>20</v>
      </c>
      <c r="B456" s="137" t="s">
        <v>54</v>
      </c>
      <c r="C456" s="41">
        <v>0</v>
      </c>
      <c r="D456" s="41">
        <f t="shared" si="247"/>
        <v>0</v>
      </c>
      <c r="E456" s="41">
        <f t="shared" si="248"/>
        <v>0</v>
      </c>
      <c r="F456" s="41">
        <f t="shared" si="249"/>
        <v>0</v>
      </c>
      <c r="G456" s="41">
        <f t="shared" si="249"/>
        <v>0</v>
      </c>
      <c r="H456" s="42">
        <f t="shared" si="249"/>
        <v>0</v>
      </c>
      <c r="I456" s="71">
        <f t="shared" si="234"/>
        <v>0</v>
      </c>
    </row>
    <row r="457" spans="1:9" s="3" customFormat="1" ht="13.5" hidden="1" thickBot="1" x14ac:dyDescent="0.25">
      <c r="A457" s="60" t="s">
        <v>55</v>
      </c>
      <c r="B457" s="61" t="s">
        <v>56</v>
      </c>
      <c r="C457" s="45">
        <v>0</v>
      </c>
      <c r="D457" s="45">
        <f t="shared" ref="D457:H457" si="250">SUM(D461,D462,D463)</f>
        <v>0</v>
      </c>
      <c r="E457" s="45">
        <f t="shared" si="250"/>
        <v>0</v>
      </c>
      <c r="F457" s="45">
        <f t="shared" si="250"/>
        <v>0</v>
      </c>
      <c r="G457" s="45">
        <f t="shared" si="250"/>
        <v>0</v>
      </c>
      <c r="H457" s="46">
        <f t="shared" si="250"/>
        <v>0</v>
      </c>
      <c r="I457" s="71">
        <f t="shared" si="234"/>
        <v>0</v>
      </c>
    </row>
    <row r="458" spans="1:9" s="3" customFormat="1" ht="13.5" hidden="1" thickBot="1" x14ac:dyDescent="0.25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34"/>
        <v>0</v>
      </c>
    </row>
    <row r="459" spans="1:9" s="3" customFormat="1" ht="13.5" hidden="1" thickBot="1" x14ac:dyDescent="0.25">
      <c r="A459" s="64" t="s">
        <v>49</v>
      </c>
      <c r="B459" s="65"/>
      <c r="C459" s="45">
        <v>0</v>
      </c>
      <c r="D459" s="45">
        <f t="shared" ref="D459:H459" si="251">D461+D462+D463-D460</f>
        <v>0</v>
      </c>
      <c r="E459" s="45">
        <f t="shared" si="251"/>
        <v>0</v>
      </c>
      <c r="F459" s="45">
        <f t="shared" si="251"/>
        <v>0</v>
      </c>
      <c r="G459" s="45">
        <f t="shared" si="251"/>
        <v>0</v>
      </c>
      <c r="H459" s="46">
        <f t="shared" si="251"/>
        <v>0</v>
      </c>
      <c r="I459" s="71">
        <f t="shared" si="234"/>
        <v>0</v>
      </c>
    </row>
    <row r="460" spans="1:9" s="3" customFormat="1" ht="13.5" hidden="1" thickBot="1" x14ac:dyDescent="0.25">
      <c r="A460" s="64" t="s">
        <v>50</v>
      </c>
      <c r="B460" s="65"/>
      <c r="C460" s="45">
        <v>0</v>
      </c>
      <c r="D460" s="45">
        <f t="shared" ref="D460:H463" si="252">D513</f>
        <v>0</v>
      </c>
      <c r="E460" s="45">
        <f t="shared" si="252"/>
        <v>0</v>
      </c>
      <c r="F460" s="45">
        <f t="shared" si="252"/>
        <v>0</v>
      </c>
      <c r="G460" s="45">
        <f t="shared" si="252"/>
        <v>0</v>
      </c>
      <c r="H460" s="46">
        <f t="shared" si="252"/>
        <v>0</v>
      </c>
      <c r="I460" s="71">
        <f t="shared" si="234"/>
        <v>0</v>
      </c>
    </row>
    <row r="461" spans="1:9" s="3" customFormat="1" ht="13.5" hidden="1" thickBot="1" x14ac:dyDescent="0.25">
      <c r="A461" s="36" t="s">
        <v>57</v>
      </c>
      <c r="B461" s="137" t="s">
        <v>58</v>
      </c>
      <c r="C461" s="41">
        <v>0</v>
      </c>
      <c r="D461" s="41">
        <f t="shared" si="252"/>
        <v>0</v>
      </c>
      <c r="E461" s="41">
        <f t="shared" ref="E461:E463" si="253">C461+D461</f>
        <v>0</v>
      </c>
      <c r="F461" s="41">
        <f t="shared" si="252"/>
        <v>0</v>
      </c>
      <c r="G461" s="41">
        <f t="shared" si="252"/>
        <v>0</v>
      </c>
      <c r="H461" s="42">
        <f t="shared" si="252"/>
        <v>0</v>
      </c>
      <c r="I461" s="71">
        <f t="shared" si="234"/>
        <v>0</v>
      </c>
    </row>
    <row r="462" spans="1:9" s="3" customFormat="1" ht="13.5" hidden="1" thickBot="1" x14ac:dyDescent="0.25">
      <c r="A462" s="36" t="s">
        <v>59</v>
      </c>
      <c r="B462" s="137" t="s">
        <v>60</v>
      </c>
      <c r="C462" s="41">
        <v>0</v>
      </c>
      <c r="D462" s="41">
        <f t="shared" si="252"/>
        <v>0</v>
      </c>
      <c r="E462" s="41">
        <f t="shared" si="253"/>
        <v>0</v>
      </c>
      <c r="F462" s="41">
        <f t="shared" si="252"/>
        <v>0</v>
      </c>
      <c r="G462" s="41">
        <f t="shared" si="252"/>
        <v>0</v>
      </c>
      <c r="H462" s="42">
        <f t="shared" si="252"/>
        <v>0</v>
      </c>
      <c r="I462" s="71">
        <f t="shared" si="234"/>
        <v>0</v>
      </c>
    </row>
    <row r="463" spans="1:9" s="3" customFormat="1" ht="13.5" hidden="1" thickBot="1" x14ac:dyDescent="0.25">
      <c r="A463" s="36" t="s">
        <v>61</v>
      </c>
      <c r="B463" s="137" t="s">
        <v>62</v>
      </c>
      <c r="C463" s="41">
        <v>0</v>
      </c>
      <c r="D463" s="41">
        <f t="shared" si="252"/>
        <v>0</v>
      </c>
      <c r="E463" s="41">
        <f t="shared" si="253"/>
        <v>0</v>
      </c>
      <c r="F463" s="41">
        <f t="shared" si="252"/>
        <v>0</v>
      </c>
      <c r="G463" s="41">
        <f t="shared" si="252"/>
        <v>0</v>
      </c>
      <c r="H463" s="42">
        <f t="shared" si="252"/>
        <v>0</v>
      </c>
      <c r="I463" s="71">
        <f t="shared" si="234"/>
        <v>0</v>
      </c>
    </row>
    <row r="464" spans="1:9" s="3" customFormat="1" ht="13.5" hidden="1" thickBot="1" x14ac:dyDescent="0.25">
      <c r="A464" s="60" t="s">
        <v>63</v>
      </c>
      <c r="B464" s="67" t="s">
        <v>64</v>
      </c>
      <c r="C464" s="45">
        <v>0</v>
      </c>
      <c r="D464" s="45">
        <f t="shared" ref="D464:H464" si="254">SUM(D468,D469,D470)</f>
        <v>0</v>
      </c>
      <c r="E464" s="45">
        <f t="shared" si="254"/>
        <v>0</v>
      </c>
      <c r="F464" s="45">
        <f t="shared" si="254"/>
        <v>0</v>
      </c>
      <c r="G464" s="45">
        <f t="shared" si="254"/>
        <v>0</v>
      </c>
      <c r="H464" s="46">
        <f t="shared" si="254"/>
        <v>0</v>
      </c>
      <c r="I464" s="71">
        <f t="shared" si="234"/>
        <v>0</v>
      </c>
    </row>
    <row r="465" spans="1:11" s="3" customFormat="1" ht="13.5" hidden="1" thickBot="1" x14ac:dyDescent="0.25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34"/>
        <v>0</v>
      </c>
    </row>
    <row r="466" spans="1:11" s="3" customFormat="1" ht="13.5" hidden="1" thickBot="1" x14ac:dyDescent="0.25">
      <c r="A466" s="64" t="s">
        <v>49</v>
      </c>
      <c r="B466" s="65"/>
      <c r="C466" s="45">
        <v>0</v>
      </c>
      <c r="D466" s="45">
        <f t="shared" ref="D466:H466" si="255">D468+D469+D470-D467</f>
        <v>0</v>
      </c>
      <c r="E466" s="45">
        <f t="shared" si="255"/>
        <v>0</v>
      </c>
      <c r="F466" s="45">
        <f t="shared" si="255"/>
        <v>0</v>
      </c>
      <c r="G466" s="45">
        <f t="shared" si="255"/>
        <v>0</v>
      </c>
      <c r="H466" s="46">
        <f t="shared" si="255"/>
        <v>0</v>
      </c>
      <c r="I466" s="71">
        <f t="shared" si="234"/>
        <v>0</v>
      </c>
    </row>
    <row r="467" spans="1:11" s="3" customFormat="1" ht="13.5" hidden="1" thickBot="1" x14ac:dyDescent="0.25">
      <c r="A467" s="64" t="s">
        <v>50</v>
      </c>
      <c r="B467" s="65"/>
      <c r="C467" s="45">
        <v>0</v>
      </c>
      <c r="D467" s="45">
        <f t="shared" ref="D467:H470" si="256">D520</f>
        <v>0</v>
      </c>
      <c r="E467" s="45">
        <f t="shared" si="256"/>
        <v>0</v>
      </c>
      <c r="F467" s="45">
        <f t="shared" si="256"/>
        <v>0</v>
      </c>
      <c r="G467" s="45">
        <f t="shared" si="256"/>
        <v>0</v>
      </c>
      <c r="H467" s="46">
        <f t="shared" si="256"/>
        <v>0</v>
      </c>
      <c r="I467" s="71">
        <f t="shared" si="234"/>
        <v>0</v>
      </c>
    </row>
    <row r="468" spans="1:11" s="3" customFormat="1" ht="13.5" hidden="1" thickBot="1" x14ac:dyDescent="0.25">
      <c r="A468" s="36" t="s">
        <v>57</v>
      </c>
      <c r="B468" s="137" t="s">
        <v>65</v>
      </c>
      <c r="C468" s="41">
        <v>0</v>
      </c>
      <c r="D468" s="41">
        <f t="shared" si="256"/>
        <v>0</v>
      </c>
      <c r="E468" s="41">
        <f t="shared" ref="E468:E470" si="257">C468+D468</f>
        <v>0</v>
      </c>
      <c r="F468" s="41">
        <f t="shared" si="256"/>
        <v>0</v>
      </c>
      <c r="G468" s="41">
        <f t="shared" si="256"/>
        <v>0</v>
      </c>
      <c r="H468" s="42">
        <f t="shared" si="256"/>
        <v>0</v>
      </c>
      <c r="I468" s="71">
        <f t="shared" si="234"/>
        <v>0</v>
      </c>
    </row>
    <row r="469" spans="1:11" s="3" customFormat="1" ht="13.5" hidden="1" thickBot="1" x14ac:dyDescent="0.25">
      <c r="A469" s="36" t="s">
        <v>59</v>
      </c>
      <c r="B469" s="137" t="s">
        <v>66</v>
      </c>
      <c r="C469" s="41">
        <v>0</v>
      </c>
      <c r="D469" s="41">
        <f t="shared" si="256"/>
        <v>0</v>
      </c>
      <c r="E469" s="41">
        <f t="shared" si="257"/>
        <v>0</v>
      </c>
      <c r="F469" s="41">
        <f t="shared" si="256"/>
        <v>0</v>
      </c>
      <c r="G469" s="41">
        <f t="shared" si="256"/>
        <v>0</v>
      </c>
      <c r="H469" s="42">
        <f t="shared" si="256"/>
        <v>0</v>
      </c>
      <c r="I469" s="71">
        <f t="shared" si="234"/>
        <v>0</v>
      </c>
    </row>
    <row r="470" spans="1:11" s="3" customFormat="1" ht="13.5" hidden="1" thickBot="1" x14ac:dyDescent="0.25">
      <c r="A470" s="36" t="s">
        <v>61</v>
      </c>
      <c r="B470" s="137" t="s">
        <v>67</v>
      </c>
      <c r="C470" s="41">
        <v>0</v>
      </c>
      <c r="D470" s="41">
        <f t="shared" si="256"/>
        <v>0</v>
      </c>
      <c r="E470" s="41">
        <f t="shared" si="257"/>
        <v>0</v>
      </c>
      <c r="F470" s="41">
        <f t="shared" si="256"/>
        <v>0</v>
      </c>
      <c r="G470" s="41">
        <f t="shared" si="256"/>
        <v>0</v>
      </c>
      <c r="H470" s="42">
        <f t="shared" si="256"/>
        <v>0</v>
      </c>
      <c r="I470" s="71">
        <f t="shared" si="234"/>
        <v>0</v>
      </c>
    </row>
    <row r="471" spans="1:11" s="3" customFormat="1" ht="13.5" hidden="1" thickBot="1" x14ac:dyDescent="0.25">
      <c r="A471" s="68"/>
      <c r="B471" s="55"/>
      <c r="C471" s="41"/>
      <c r="D471" s="41"/>
      <c r="E471" s="41"/>
      <c r="F471" s="41"/>
      <c r="G471" s="41"/>
      <c r="H471" s="42"/>
      <c r="I471" s="71">
        <f t="shared" si="234"/>
        <v>0</v>
      </c>
    </row>
    <row r="472" spans="1:11" s="3" customFormat="1" ht="13.5" hidden="1" thickBot="1" x14ac:dyDescent="0.25">
      <c r="A472" s="79" t="s">
        <v>68</v>
      </c>
      <c r="B472" s="61">
        <v>20</v>
      </c>
      <c r="C472" s="45">
        <v>0</v>
      </c>
      <c r="D472" s="45">
        <f t="shared" ref="D472:H472" si="258">SUM(D473)</f>
        <v>0</v>
      </c>
      <c r="E472" s="45">
        <f t="shared" si="258"/>
        <v>0</v>
      </c>
      <c r="F472" s="45">
        <f t="shared" si="258"/>
        <v>0</v>
      </c>
      <c r="G472" s="45">
        <f t="shared" si="258"/>
        <v>0</v>
      </c>
      <c r="H472" s="46">
        <f t="shared" si="258"/>
        <v>0</v>
      </c>
      <c r="I472" s="71">
        <f t="shared" ref="I472:I473" si="259">SUM(E472:H472)</f>
        <v>0</v>
      </c>
    </row>
    <row r="473" spans="1:11" s="3" customFormat="1" ht="13.5" hidden="1" thickBot="1" x14ac:dyDescent="0.25">
      <c r="A473" s="80" t="s">
        <v>69</v>
      </c>
      <c r="B473" s="134" t="s">
        <v>70</v>
      </c>
      <c r="C473" s="41">
        <v>0</v>
      </c>
      <c r="D473" s="41">
        <f>D526</f>
        <v>0</v>
      </c>
      <c r="E473" s="41">
        <f>C473+D473</f>
        <v>0</v>
      </c>
      <c r="F473" s="41">
        <f t="shared" ref="F473:H473" si="260">F526</f>
        <v>0</v>
      </c>
      <c r="G473" s="41">
        <f t="shared" si="260"/>
        <v>0</v>
      </c>
      <c r="H473" s="42">
        <f t="shared" si="260"/>
        <v>0</v>
      </c>
      <c r="I473" s="71">
        <f t="shared" si="259"/>
        <v>0</v>
      </c>
    </row>
    <row r="474" spans="1:11" s="3" customFormat="1" ht="13.5" hidden="1" thickBot="1" x14ac:dyDescent="0.25">
      <c r="A474" s="68"/>
      <c r="B474" s="55"/>
      <c r="C474" s="41"/>
      <c r="D474" s="41"/>
      <c r="E474" s="41"/>
      <c r="F474" s="41"/>
      <c r="G474" s="41"/>
      <c r="H474" s="42"/>
      <c r="I474" s="71">
        <f t="shared" si="234"/>
        <v>0</v>
      </c>
    </row>
    <row r="475" spans="1:11" s="3" customFormat="1" ht="13.5" hidden="1" thickBot="1" x14ac:dyDescent="0.25">
      <c r="A475" s="48" t="s">
        <v>71</v>
      </c>
      <c r="B475" s="67" t="s">
        <v>72</v>
      </c>
      <c r="C475" s="45">
        <v>0</v>
      </c>
      <c r="D475" s="45">
        <f t="shared" ref="D475" si="261">D528</f>
        <v>0</v>
      </c>
      <c r="E475" s="45">
        <f>C475+D475</f>
        <v>0</v>
      </c>
      <c r="F475" s="45">
        <f t="shared" ref="F475:H475" si="262">F528</f>
        <v>0</v>
      </c>
      <c r="G475" s="45">
        <f t="shared" si="262"/>
        <v>0</v>
      </c>
      <c r="H475" s="46">
        <f t="shared" si="262"/>
        <v>0</v>
      </c>
      <c r="I475" s="71">
        <f t="shared" si="234"/>
        <v>0</v>
      </c>
    </row>
    <row r="476" spans="1:11" s="3" customFormat="1" ht="13.5" hidden="1" thickBot="1" x14ac:dyDescent="0.25">
      <c r="A476" s="54"/>
      <c r="B476" s="55"/>
      <c r="C476" s="41"/>
      <c r="D476" s="41"/>
      <c r="E476" s="41"/>
      <c r="F476" s="41"/>
      <c r="G476" s="41"/>
      <c r="H476" s="42"/>
      <c r="I476" s="71">
        <f t="shared" si="234"/>
        <v>0</v>
      </c>
    </row>
    <row r="477" spans="1:11" s="5" customFormat="1" ht="26.25" hidden="1" thickBot="1" x14ac:dyDescent="0.25">
      <c r="A477" s="99" t="s">
        <v>93</v>
      </c>
      <c r="B477" s="100"/>
      <c r="C477" s="101">
        <v>0</v>
      </c>
      <c r="D477" s="101">
        <f t="shared" ref="D477:H477" si="263">D478</f>
        <v>0</v>
      </c>
      <c r="E477" s="101">
        <f t="shared" si="263"/>
        <v>0</v>
      </c>
      <c r="F477" s="101">
        <f t="shared" si="263"/>
        <v>0</v>
      </c>
      <c r="G477" s="101">
        <f t="shared" si="263"/>
        <v>0</v>
      </c>
      <c r="H477" s="102">
        <f t="shared" si="263"/>
        <v>0</v>
      </c>
      <c r="I477" s="71">
        <f t="shared" si="234"/>
        <v>0</v>
      </c>
    </row>
    <row r="478" spans="1:11" s="6" customFormat="1" ht="13.5" hidden="1" thickBot="1" x14ac:dyDescent="0.25">
      <c r="A478" s="103" t="s">
        <v>78</v>
      </c>
      <c r="B478" s="104"/>
      <c r="C478" s="105">
        <v>0</v>
      </c>
      <c r="D478" s="105">
        <f>SUM(D479,D482,D508,D505)</f>
        <v>0</v>
      </c>
      <c r="E478" s="105">
        <f t="shared" ref="E478:H478" si="264">SUM(E479,E482,E508,E505)</f>
        <v>0</v>
      </c>
      <c r="F478" s="105">
        <f t="shared" si="264"/>
        <v>0</v>
      </c>
      <c r="G478" s="105">
        <f t="shared" si="264"/>
        <v>0</v>
      </c>
      <c r="H478" s="106">
        <f t="shared" si="264"/>
        <v>0</v>
      </c>
      <c r="I478" s="71">
        <f t="shared" si="234"/>
        <v>0</v>
      </c>
    </row>
    <row r="479" spans="1:11" s="3" customFormat="1" ht="13.5" hidden="1" thickBot="1" x14ac:dyDescent="0.25">
      <c r="A479" s="36" t="s">
        <v>12</v>
      </c>
      <c r="B479" s="37"/>
      <c r="C479" s="41">
        <v>0</v>
      </c>
      <c r="D479" s="41"/>
      <c r="E479" s="41">
        <f>SUM(C479,D479)</f>
        <v>0</v>
      </c>
      <c r="F479" s="41"/>
      <c r="G479" s="41"/>
      <c r="H479" s="42"/>
      <c r="I479" s="71">
        <f t="shared" si="234"/>
        <v>0</v>
      </c>
      <c r="K479" s="3">
        <v>2.5899999999999999E-2</v>
      </c>
    </row>
    <row r="480" spans="1:11" s="3" customFormat="1" ht="13.5" hidden="1" thickBot="1" x14ac:dyDescent="0.25">
      <c r="A480" s="36" t="s">
        <v>13</v>
      </c>
      <c r="B480" s="40"/>
      <c r="C480" s="41">
        <v>0</v>
      </c>
      <c r="D480" s="41"/>
      <c r="E480" s="41">
        <f t="shared" ref="E480:E484" si="265">SUM(C480,D480)</f>
        <v>0</v>
      </c>
      <c r="F480" s="41"/>
      <c r="G480" s="41"/>
      <c r="H480" s="42"/>
      <c r="I480" s="71">
        <f t="shared" si="234"/>
        <v>0</v>
      </c>
    </row>
    <row r="481" spans="1:11" s="3" customFormat="1" ht="13.5" hidden="1" thickBot="1" x14ac:dyDescent="0.25">
      <c r="A481" s="43" t="s">
        <v>79</v>
      </c>
      <c r="B481" s="44" t="s">
        <v>15</v>
      </c>
      <c r="C481" s="45">
        <v>0</v>
      </c>
      <c r="D481" s="45">
        <f>SUM(D482:D484)</f>
        <v>0</v>
      </c>
      <c r="E481" s="45">
        <f t="shared" si="265"/>
        <v>0</v>
      </c>
      <c r="F481" s="45">
        <f t="shared" ref="F481:H481" si="266">SUM(F482:F484)</f>
        <v>0</v>
      </c>
      <c r="G481" s="45">
        <f t="shared" si="266"/>
        <v>0</v>
      </c>
      <c r="H481" s="46">
        <f t="shared" si="266"/>
        <v>0</v>
      </c>
      <c r="I481" s="71">
        <f t="shared" si="234"/>
        <v>0</v>
      </c>
    </row>
    <row r="482" spans="1:11" s="3" customFormat="1" ht="13.5" hidden="1" thickBot="1" x14ac:dyDescent="0.25">
      <c r="A482" s="47" t="s">
        <v>16</v>
      </c>
      <c r="B482" s="37" t="s">
        <v>17</v>
      </c>
      <c r="C482" s="41">
        <v>0</v>
      </c>
      <c r="D482" s="41"/>
      <c r="E482" s="41">
        <f t="shared" si="265"/>
        <v>0</v>
      </c>
      <c r="F482" s="41"/>
      <c r="G482" s="41"/>
      <c r="H482" s="42"/>
      <c r="I482" s="71">
        <f t="shared" si="234"/>
        <v>0</v>
      </c>
    </row>
    <row r="483" spans="1:11" s="3" customFormat="1" ht="13.5" hidden="1" thickBot="1" x14ac:dyDescent="0.25">
      <c r="A483" s="47" t="s">
        <v>18</v>
      </c>
      <c r="B483" s="37" t="s">
        <v>19</v>
      </c>
      <c r="C483" s="41">
        <v>0</v>
      </c>
      <c r="D483" s="41"/>
      <c r="E483" s="41">
        <f t="shared" si="265"/>
        <v>0</v>
      </c>
      <c r="F483" s="41"/>
      <c r="G483" s="41"/>
      <c r="H483" s="42"/>
      <c r="I483" s="71">
        <f t="shared" si="234"/>
        <v>0</v>
      </c>
    </row>
    <row r="484" spans="1:11" s="3" customFormat="1" ht="13.5" hidden="1" thickBot="1" x14ac:dyDescent="0.25">
      <c r="A484" s="47" t="s">
        <v>20</v>
      </c>
      <c r="B484" s="37" t="s">
        <v>21</v>
      </c>
      <c r="C484" s="41">
        <v>0</v>
      </c>
      <c r="D484" s="41"/>
      <c r="E484" s="41">
        <f t="shared" si="265"/>
        <v>0</v>
      </c>
      <c r="F484" s="41"/>
      <c r="G484" s="41"/>
      <c r="H484" s="42"/>
      <c r="I484" s="71">
        <f t="shared" si="234"/>
        <v>0</v>
      </c>
    </row>
    <row r="485" spans="1:11" s="3" customFormat="1" ht="26.25" hidden="1" thickBot="1" x14ac:dyDescent="0.25">
      <c r="A485" s="43" t="s">
        <v>22</v>
      </c>
      <c r="B485" s="44" t="s">
        <v>23</v>
      </c>
      <c r="C485" s="45">
        <v>0</v>
      </c>
      <c r="D485" s="45">
        <f t="shared" ref="D485:H485" si="267">SUM(D486,D490,D494)</f>
        <v>0</v>
      </c>
      <c r="E485" s="45">
        <f t="shared" si="267"/>
        <v>0</v>
      </c>
      <c r="F485" s="45">
        <f t="shared" si="267"/>
        <v>0</v>
      </c>
      <c r="G485" s="45">
        <f t="shared" si="267"/>
        <v>0</v>
      </c>
      <c r="H485" s="46">
        <f t="shared" si="267"/>
        <v>0</v>
      </c>
      <c r="I485" s="71">
        <f t="shared" si="234"/>
        <v>0</v>
      </c>
    </row>
    <row r="486" spans="1:11" s="3" customFormat="1" ht="13.5" hidden="1" thickBot="1" x14ac:dyDescent="0.25">
      <c r="A486" s="48" t="s">
        <v>24</v>
      </c>
      <c r="B486" s="49" t="s">
        <v>25</v>
      </c>
      <c r="C486" s="45">
        <v>0</v>
      </c>
      <c r="D486" s="45">
        <f t="shared" ref="D486:H486" si="268">SUM(D487:D489)</f>
        <v>0</v>
      </c>
      <c r="E486" s="45">
        <f t="shared" si="268"/>
        <v>0</v>
      </c>
      <c r="F486" s="45">
        <f t="shared" si="268"/>
        <v>0</v>
      </c>
      <c r="G486" s="45">
        <f t="shared" si="268"/>
        <v>0</v>
      </c>
      <c r="H486" s="46">
        <f t="shared" si="268"/>
        <v>0</v>
      </c>
      <c r="I486" s="71">
        <f t="shared" si="234"/>
        <v>0</v>
      </c>
      <c r="K486" s="3">
        <v>0.84489999999999998</v>
      </c>
    </row>
    <row r="487" spans="1:11" s="3" customFormat="1" ht="13.5" hidden="1" thickBot="1" x14ac:dyDescent="0.25">
      <c r="A487" s="50" t="s">
        <v>26</v>
      </c>
      <c r="B487" s="51" t="s">
        <v>27</v>
      </c>
      <c r="C487" s="41">
        <v>0</v>
      </c>
      <c r="D487" s="41"/>
      <c r="E487" s="41">
        <f t="shared" ref="E487:E489" si="269">SUM(C487,D487)</f>
        <v>0</v>
      </c>
      <c r="F487" s="41"/>
      <c r="G487" s="41"/>
      <c r="H487" s="42"/>
      <c r="I487" s="71">
        <f t="shared" si="234"/>
        <v>0</v>
      </c>
    </row>
    <row r="488" spans="1:11" s="3" customFormat="1" ht="13.5" hidden="1" thickBot="1" x14ac:dyDescent="0.25">
      <c r="A488" s="50" t="s">
        <v>28</v>
      </c>
      <c r="B488" s="52" t="s">
        <v>29</v>
      </c>
      <c r="C488" s="41">
        <v>0</v>
      </c>
      <c r="D488" s="41"/>
      <c r="E488" s="41">
        <f t="shared" si="269"/>
        <v>0</v>
      </c>
      <c r="F488" s="41"/>
      <c r="G488" s="41"/>
      <c r="H488" s="42"/>
      <c r="I488" s="71">
        <f t="shared" si="234"/>
        <v>0</v>
      </c>
    </row>
    <row r="489" spans="1:11" s="3" customFormat="1" ht="13.5" hidden="1" thickBot="1" x14ac:dyDescent="0.25">
      <c r="A489" s="50" t="s">
        <v>30</v>
      </c>
      <c r="B489" s="52" t="s">
        <v>31</v>
      </c>
      <c r="C489" s="41">
        <v>0</v>
      </c>
      <c r="D489" s="41"/>
      <c r="E489" s="41">
        <f t="shared" si="269"/>
        <v>0</v>
      </c>
      <c r="F489" s="41"/>
      <c r="G489" s="41"/>
      <c r="H489" s="42"/>
      <c r="I489" s="71">
        <f t="shared" si="234"/>
        <v>0</v>
      </c>
    </row>
    <row r="490" spans="1:11" s="3" customFormat="1" ht="13.5" hidden="1" thickBot="1" x14ac:dyDescent="0.25">
      <c r="A490" s="48" t="s">
        <v>32</v>
      </c>
      <c r="B490" s="53" t="s">
        <v>33</v>
      </c>
      <c r="C490" s="45">
        <v>0</v>
      </c>
      <c r="D490" s="45">
        <f t="shared" ref="D490:H490" si="270">SUM(D491:D493)</f>
        <v>0</v>
      </c>
      <c r="E490" s="45">
        <f t="shared" si="270"/>
        <v>0</v>
      </c>
      <c r="F490" s="45">
        <f t="shared" si="270"/>
        <v>0</v>
      </c>
      <c r="G490" s="45">
        <f t="shared" si="270"/>
        <v>0</v>
      </c>
      <c r="H490" s="46">
        <f t="shared" si="270"/>
        <v>0</v>
      </c>
      <c r="I490" s="71">
        <f t="shared" si="234"/>
        <v>0</v>
      </c>
    </row>
    <row r="491" spans="1:11" s="3" customFormat="1" ht="13.5" hidden="1" thickBot="1" x14ac:dyDescent="0.25">
      <c r="A491" s="50" t="s">
        <v>26</v>
      </c>
      <c r="B491" s="52" t="s">
        <v>34</v>
      </c>
      <c r="C491" s="41">
        <v>0</v>
      </c>
      <c r="D491" s="41"/>
      <c r="E491" s="41">
        <f t="shared" ref="E491:E493" si="271">SUM(C491,D491)</f>
        <v>0</v>
      </c>
      <c r="F491" s="41"/>
      <c r="G491" s="41"/>
      <c r="H491" s="42"/>
      <c r="I491" s="71">
        <f t="shared" si="234"/>
        <v>0</v>
      </c>
    </row>
    <row r="492" spans="1:11" s="3" customFormat="1" ht="13.5" hidden="1" thickBot="1" x14ac:dyDescent="0.25">
      <c r="A492" s="50" t="s">
        <v>28</v>
      </c>
      <c r="B492" s="52" t="s">
        <v>35</v>
      </c>
      <c r="C492" s="41">
        <v>0</v>
      </c>
      <c r="D492" s="41"/>
      <c r="E492" s="41">
        <f t="shared" si="271"/>
        <v>0</v>
      </c>
      <c r="F492" s="41"/>
      <c r="G492" s="41"/>
      <c r="H492" s="42"/>
      <c r="I492" s="71">
        <f t="shared" ref="I492:I555" si="272">SUM(E492:H492)</f>
        <v>0</v>
      </c>
    </row>
    <row r="493" spans="1:11" s="3" customFormat="1" ht="13.5" hidden="1" thickBot="1" x14ac:dyDescent="0.25">
      <c r="A493" s="50" t="s">
        <v>30</v>
      </c>
      <c r="B493" s="52" t="s">
        <v>36</v>
      </c>
      <c r="C493" s="41">
        <v>0</v>
      </c>
      <c r="D493" s="41"/>
      <c r="E493" s="41">
        <f t="shared" si="271"/>
        <v>0</v>
      </c>
      <c r="F493" s="41"/>
      <c r="G493" s="41"/>
      <c r="H493" s="42"/>
      <c r="I493" s="71">
        <f t="shared" si="272"/>
        <v>0</v>
      </c>
    </row>
    <row r="494" spans="1:11" s="3" customFormat="1" ht="13.5" hidden="1" thickBot="1" x14ac:dyDescent="0.25">
      <c r="A494" s="48" t="s">
        <v>37</v>
      </c>
      <c r="B494" s="53" t="s">
        <v>38</v>
      </c>
      <c r="C494" s="45">
        <v>0</v>
      </c>
      <c r="D494" s="45">
        <f t="shared" ref="D494:H494" si="273">SUM(D495:D497)</f>
        <v>0</v>
      </c>
      <c r="E494" s="45">
        <f t="shared" si="273"/>
        <v>0</v>
      </c>
      <c r="F494" s="45">
        <f t="shared" si="273"/>
        <v>0</v>
      </c>
      <c r="G494" s="45">
        <f t="shared" si="273"/>
        <v>0</v>
      </c>
      <c r="H494" s="46">
        <f t="shared" si="273"/>
        <v>0</v>
      </c>
      <c r="I494" s="71">
        <f t="shared" si="272"/>
        <v>0</v>
      </c>
    </row>
    <row r="495" spans="1:11" s="3" customFormat="1" ht="13.5" hidden="1" thickBot="1" x14ac:dyDescent="0.25">
      <c r="A495" s="50" t="s">
        <v>26</v>
      </c>
      <c r="B495" s="52" t="s">
        <v>39</v>
      </c>
      <c r="C495" s="41">
        <v>0</v>
      </c>
      <c r="D495" s="41"/>
      <c r="E495" s="41">
        <f t="shared" ref="E495:E497" si="274">SUM(C495,D495)</f>
        <v>0</v>
      </c>
      <c r="F495" s="41"/>
      <c r="G495" s="41"/>
      <c r="H495" s="42"/>
      <c r="I495" s="71">
        <f t="shared" si="272"/>
        <v>0</v>
      </c>
    </row>
    <row r="496" spans="1:11" s="3" customFormat="1" ht="13.5" hidden="1" thickBot="1" x14ac:dyDescent="0.25">
      <c r="A496" s="50" t="s">
        <v>28</v>
      </c>
      <c r="B496" s="52" t="s">
        <v>40</v>
      </c>
      <c r="C496" s="41">
        <v>0</v>
      </c>
      <c r="D496" s="41"/>
      <c r="E496" s="41">
        <f t="shared" si="274"/>
        <v>0</v>
      </c>
      <c r="F496" s="41"/>
      <c r="G496" s="41"/>
      <c r="H496" s="42"/>
      <c r="I496" s="71">
        <f t="shared" si="272"/>
        <v>0</v>
      </c>
    </row>
    <row r="497" spans="1:11" s="3" customFormat="1" ht="13.5" hidden="1" thickBot="1" x14ac:dyDescent="0.25">
      <c r="A497" s="50" t="s">
        <v>30</v>
      </c>
      <c r="B497" s="52" t="s">
        <v>41</v>
      </c>
      <c r="C497" s="41">
        <v>0</v>
      </c>
      <c r="D497" s="41"/>
      <c r="E497" s="41">
        <f t="shared" si="274"/>
        <v>0</v>
      </c>
      <c r="F497" s="41"/>
      <c r="G497" s="41"/>
      <c r="H497" s="42"/>
      <c r="I497" s="71">
        <f t="shared" si="272"/>
        <v>0</v>
      </c>
    </row>
    <row r="498" spans="1:11" s="6" customFormat="1" ht="13.5" hidden="1" thickBot="1" x14ac:dyDescent="0.25">
      <c r="A498" s="103" t="s">
        <v>76</v>
      </c>
      <c r="B498" s="104"/>
      <c r="C498" s="105">
        <v>0</v>
      </c>
      <c r="D498" s="105">
        <f>SUM(D499,D502,D528,D525)</f>
        <v>0</v>
      </c>
      <c r="E498" s="105">
        <f t="shared" ref="E498:H498" si="275">SUM(E499,E502,E528,E525)</f>
        <v>0</v>
      </c>
      <c r="F498" s="105">
        <f t="shared" si="275"/>
        <v>0</v>
      </c>
      <c r="G498" s="105">
        <f t="shared" si="275"/>
        <v>0</v>
      </c>
      <c r="H498" s="106">
        <f t="shared" si="275"/>
        <v>0</v>
      </c>
      <c r="I498" s="71">
        <f t="shared" si="272"/>
        <v>0</v>
      </c>
    </row>
    <row r="499" spans="1:11" s="3" customFormat="1" ht="13.5" hidden="1" thickBot="1" x14ac:dyDescent="0.25">
      <c r="A499" s="60" t="s">
        <v>43</v>
      </c>
      <c r="B499" s="61">
        <v>20</v>
      </c>
      <c r="C499" s="45">
        <v>0</v>
      </c>
      <c r="D499" s="45">
        <f t="shared" ref="D499:H499" si="276">SUM(D500)</f>
        <v>0</v>
      </c>
      <c r="E499" s="45">
        <f t="shared" si="276"/>
        <v>0</v>
      </c>
      <c r="F499" s="45">
        <f t="shared" si="276"/>
        <v>0</v>
      </c>
      <c r="G499" s="45">
        <f t="shared" si="276"/>
        <v>0</v>
      </c>
      <c r="H499" s="46">
        <f t="shared" si="276"/>
        <v>0</v>
      </c>
      <c r="I499" s="71">
        <f t="shared" si="272"/>
        <v>0</v>
      </c>
    </row>
    <row r="500" spans="1:11" s="3" customFormat="1" ht="13.5" hidden="1" thickBot="1" x14ac:dyDescent="0.25">
      <c r="A500" s="50" t="s">
        <v>87</v>
      </c>
      <c r="B500" s="134" t="s">
        <v>88</v>
      </c>
      <c r="C500" s="41">
        <v>0</v>
      </c>
      <c r="D500" s="41"/>
      <c r="E500" s="41">
        <f>C500+D500</f>
        <v>0</v>
      </c>
      <c r="F500" s="41"/>
      <c r="G500" s="41"/>
      <c r="H500" s="42"/>
      <c r="I500" s="71">
        <f t="shared" si="272"/>
        <v>0</v>
      </c>
    </row>
    <row r="501" spans="1:11" s="3" customFormat="1" ht="13.5" hidden="1" thickBot="1" x14ac:dyDescent="0.25">
      <c r="A501" s="50"/>
      <c r="B501" s="51"/>
      <c r="C501" s="41"/>
      <c r="D501" s="41"/>
      <c r="E501" s="41"/>
      <c r="F501" s="41"/>
      <c r="G501" s="41"/>
      <c r="H501" s="42"/>
      <c r="I501" s="71">
        <f t="shared" si="272"/>
        <v>0</v>
      </c>
    </row>
    <row r="502" spans="1:11" s="3" customFormat="1" ht="26.25" hidden="1" thickBot="1" x14ac:dyDescent="0.25">
      <c r="A502" s="135" t="s">
        <v>46</v>
      </c>
      <c r="B502" s="62">
        <v>60</v>
      </c>
      <c r="C502" s="45">
        <v>0</v>
      </c>
      <c r="D502" s="45">
        <f t="shared" ref="D502:H502" si="277">SUM(D503,D510,D517)</f>
        <v>0</v>
      </c>
      <c r="E502" s="45">
        <f t="shared" si="277"/>
        <v>0</v>
      </c>
      <c r="F502" s="45">
        <f t="shared" si="277"/>
        <v>0</v>
      </c>
      <c r="G502" s="45">
        <f t="shared" si="277"/>
        <v>0</v>
      </c>
      <c r="H502" s="46">
        <f t="shared" si="277"/>
        <v>0</v>
      </c>
      <c r="I502" s="71">
        <f t="shared" si="272"/>
        <v>0</v>
      </c>
    </row>
    <row r="503" spans="1:11" s="3" customFormat="1" ht="26.25" hidden="1" thickBot="1" x14ac:dyDescent="0.25">
      <c r="A503" s="60" t="s">
        <v>47</v>
      </c>
      <c r="B503" s="63">
        <v>60</v>
      </c>
      <c r="C503" s="45">
        <v>0</v>
      </c>
      <c r="D503" s="45">
        <f t="shared" ref="D503:H503" si="278">SUM(D507,D508,D509)</f>
        <v>0</v>
      </c>
      <c r="E503" s="45">
        <f t="shared" si="278"/>
        <v>0</v>
      </c>
      <c r="F503" s="45">
        <f t="shared" si="278"/>
        <v>0</v>
      </c>
      <c r="G503" s="45">
        <f t="shared" si="278"/>
        <v>0</v>
      </c>
      <c r="H503" s="46">
        <f t="shared" si="278"/>
        <v>0</v>
      </c>
      <c r="I503" s="71">
        <f t="shared" si="272"/>
        <v>0</v>
      </c>
    </row>
    <row r="504" spans="1:11" s="3" customFormat="1" ht="13.5" hidden="1" thickBot="1" x14ac:dyDescent="0.25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272"/>
        <v>0</v>
      </c>
    </row>
    <row r="505" spans="1:11" s="3" customFormat="1" ht="13.5" hidden="1" thickBot="1" x14ac:dyDescent="0.25">
      <c r="A505" s="64" t="s">
        <v>49</v>
      </c>
      <c r="B505" s="65"/>
      <c r="C505" s="45">
        <v>0</v>
      </c>
      <c r="D505" s="45">
        <f t="shared" ref="D505:H505" si="279">D507+D508+D509-D506</f>
        <v>0</v>
      </c>
      <c r="E505" s="45">
        <f t="shared" si="279"/>
        <v>0</v>
      </c>
      <c r="F505" s="45">
        <f t="shared" si="279"/>
        <v>0</v>
      </c>
      <c r="G505" s="45">
        <f t="shared" si="279"/>
        <v>0</v>
      </c>
      <c r="H505" s="46">
        <f t="shared" si="279"/>
        <v>0</v>
      </c>
      <c r="I505" s="71">
        <f t="shared" si="272"/>
        <v>0</v>
      </c>
    </row>
    <row r="506" spans="1:11" s="3" customFormat="1" ht="13.5" hidden="1" thickBot="1" x14ac:dyDescent="0.25">
      <c r="A506" s="64" t="s">
        <v>50</v>
      </c>
      <c r="B506" s="65"/>
      <c r="C506" s="45">
        <v>0</v>
      </c>
      <c r="D506" s="45"/>
      <c r="E506" s="45">
        <f t="shared" ref="E506:E509" si="280">C506+D506</f>
        <v>0</v>
      </c>
      <c r="F506" s="45"/>
      <c r="G506" s="45"/>
      <c r="H506" s="46"/>
      <c r="I506" s="71">
        <f t="shared" si="272"/>
        <v>0</v>
      </c>
    </row>
    <row r="507" spans="1:11" s="3" customFormat="1" ht="13.5" hidden="1" thickBot="1" x14ac:dyDescent="0.25">
      <c r="A507" s="36" t="s">
        <v>51</v>
      </c>
      <c r="B507" s="136" t="s">
        <v>52</v>
      </c>
      <c r="C507" s="41">
        <v>0</v>
      </c>
      <c r="D507" s="41"/>
      <c r="E507" s="41">
        <f t="shared" si="280"/>
        <v>0</v>
      </c>
      <c r="F507" s="41"/>
      <c r="G507" s="41"/>
      <c r="H507" s="42"/>
      <c r="I507" s="71">
        <f t="shared" si="272"/>
        <v>0</v>
      </c>
      <c r="J507" s="3">
        <v>2.5899999999999999E-2</v>
      </c>
      <c r="K507" s="3">
        <v>0.12920000000000001</v>
      </c>
    </row>
    <row r="508" spans="1:11" s="3" customFormat="1" ht="13.5" hidden="1" thickBot="1" x14ac:dyDescent="0.25">
      <c r="A508" s="36" t="s">
        <v>18</v>
      </c>
      <c r="B508" s="136" t="s">
        <v>53</v>
      </c>
      <c r="C508" s="41">
        <v>0</v>
      </c>
      <c r="D508" s="41"/>
      <c r="E508" s="41">
        <f t="shared" si="280"/>
        <v>0</v>
      </c>
      <c r="F508" s="41"/>
      <c r="G508" s="41"/>
      <c r="H508" s="42"/>
      <c r="I508" s="71">
        <f t="shared" si="272"/>
        <v>0</v>
      </c>
      <c r="J508" s="3">
        <v>0.84489999999999998</v>
      </c>
    </row>
    <row r="509" spans="1:11" s="3" customFormat="1" ht="13.5" hidden="1" thickBot="1" x14ac:dyDescent="0.25">
      <c r="A509" s="36" t="s">
        <v>20</v>
      </c>
      <c r="B509" s="137" t="s">
        <v>54</v>
      </c>
      <c r="C509" s="41">
        <v>0</v>
      </c>
      <c r="D509" s="41"/>
      <c r="E509" s="41">
        <f t="shared" si="280"/>
        <v>0</v>
      </c>
      <c r="F509" s="41"/>
      <c r="G509" s="41"/>
      <c r="H509" s="42"/>
      <c r="I509" s="71">
        <f t="shared" si="272"/>
        <v>0</v>
      </c>
    </row>
    <row r="510" spans="1:11" s="3" customFormat="1" ht="13.5" hidden="1" thickBot="1" x14ac:dyDescent="0.25">
      <c r="A510" s="60" t="s">
        <v>55</v>
      </c>
      <c r="B510" s="61" t="s">
        <v>56</v>
      </c>
      <c r="C510" s="45">
        <v>0</v>
      </c>
      <c r="D510" s="45">
        <f t="shared" ref="D510:H510" si="281">SUM(D514,D515,D516)</f>
        <v>0</v>
      </c>
      <c r="E510" s="45">
        <f t="shared" si="281"/>
        <v>0</v>
      </c>
      <c r="F510" s="45">
        <f t="shared" si="281"/>
        <v>0</v>
      </c>
      <c r="G510" s="45">
        <f t="shared" si="281"/>
        <v>0</v>
      </c>
      <c r="H510" s="46">
        <f t="shared" si="281"/>
        <v>0</v>
      </c>
      <c r="I510" s="71">
        <f t="shared" si="272"/>
        <v>0</v>
      </c>
    </row>
    <row r="511" spans="1:11" s="3" customFormat="1" ht="13.5" hidden="1" thickBot="1" x14ac:dyDescent="0.25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272"/>
        <v>0</v>
      </c>
    </row>
    <row r="512" spans="1:11" s="3" customFormat="1" ht="13.5" hidden="1" thickBot="1" x14ac:dyDescent="0.25">
      <c r="A512" s="64" t="s">
        <v>49</v>
      </c>
      <c r="B512" s="65"/>
      <c r="C512" s="45">
        <v>0</v>
      </c>
      <c r="D512" s="45">
        <f t="shared" ref="D512:H512" si="282">D514+D515+D516-D513</f>
        <v>0</v>
      </c>
      <c r="E512" s="45">
        <f t="shared" si="282"/>
        <v>0</v>
      </c>
      <c r="F512" s="45">
        <f t="shared" si="282"/>
        <v>0</v>
      </c>
      <c r="G512" s="45">
        <f t="shared" si="282"/>
        <v>0</v>
      </c>
      <c r="H512" s="46">
        <f t="shared" si="282"/>
        <v>0</v>
      </c>
      <c r="I512" s="71">
        <f t="shared" si="272"/>
        <v>0</v>
      </c>
    </row>
    <row r="513" spans="1:9" s="3" customFormat="1" ht="13.5" hidden="1" thickBot="1" x14ac:dyDescent="0.25">
      <c r="A513" s="64" t="s">
        <v>50</v>
      </c>
      <c r="B513" s="65"/>
      <c r="C513" s="45">
        <v>0</v>
      </c>
      <c r="D513" s="45"/>
      <c r="E513" s="45">
        <f t="shared" ref="E513:E516" si="283">C513+D513</f>
        <v>0</v>
      </c>
      <c r="F513" s="45"/>
      <c r="G513" s="45"/>
      <c r="H513" s="46"/>
      <c r="I513" s="71">
        <f t="shared" si="272"/>
        <v>0</v>
      </c>
    </row>
    <row r="514" spans="1:9" s="3" customFormat="1" ht="13.5" hidden="1" thickBot="1" x14ac:dyDescent="0.25">
      <c r="A514" s="36" t="s">
        <v>57</v>
      </c>
      <c r="B514" s="137" t="s">
        <v>58</v>
      </c>
      <c r="C514" s="41">
        <v>0</v>
      </c>
      <c r="D514" s="41"/>
      <c r="E514" s="41">
        <f t="shared" si="283"/>
        <v>0</v>
      </c>
      <c r="F514" s="41"/>
      <c r="G514" s="41"/>
      <c r="H514" s="42"/>
      <c r="I514" s="71">
        <f t="shared" si="272"/>
        <v>0</v>
      </c>
    </row>
    <row r="515" spans="1:9" s="3" customFormat="1" ht="13.5" hidden="1" thickBot="1" x14ac:dyDescent="0.25">
      <c r="A515" s="36" t="s">
        <v>59</v>
      </c>
      <c r="B515" s="137" t="s">
        <v>60</v>
      </c>
      <c r="C515" s="41">
        <v>0</v>
      </c>
      <c r="D515" s="41"/>
      <c r="E515" s="41">
        <f t="shared" si="283"/>
        <v>0</v>
      </c>
      <c r="F515" s="41"/>
      <c r="G515" s="41"/>
      <c r="H515" s="42"/>
      <c r="I515" s="71">
        <f t="shared" si="272"/>
        <v>0</v>
      </c>
    </row>
    <row r="516" spans="1:9" s="3" customFormat="1" ht="13.5" hidden="1" thickBot="1" x14ac:dyDescent="0.25">
      <c r="A516" s="36" t="s">
        <v>61</v>
      </c>
      <c r="B516" s="137" t="s">
        <v>62</v>
      </c>
      <c r="C516" s="41">
        <v>0</v>
      </c>
      <c r="D516" s="41"/>
      <c r="E516" s="41">
        <f t="shared" si="283"/>
        <v>0</v>
      </c>
      <c r="F516" s="41"/>
      <c r="G516" s="41"/>
      <c r="H516" s="42"/>
      <c r="I516" s="71">
        <f t="shared" si="272"/>
        <v>0</v>
      </c>
    </row>
    <row r="517" spans="1:9" s="3" customFormat="1" ht="13.5" hidden="1" thickBot="1" x14ac:dyDescent="0.25">
      <c r="A517" s="60" t="s">
        <v>63</v>
      </c>
      <c r="B517" s="67" t="s">
        <v>64</v>
      </c>
      <c r="C517" s="45">
        <v>0</v>
      </c>
      <c r="D517" s="45">
        <f t="shared" ref="D517:H517" si="284">SUM(D521,D522,D523)</f>
        <v>0</v>
      </c>
      <c r="E517" s="45">
        <f t="shared" si="284"/>
        <v>0</v>
      </c>
      <c r="F517" s="45">
        <f t="shared" si="284"/>
        <v>0</v>
      </c>
      <c r="G517" s="45">
        <f t="shared" si="284"/>
        <v>0</v>
      </c>
      <c r="H517" s="46">
        <f t="shared" si="284"/>
        <v>0</v>
      </c>
      <c r="I517" s="71">
        <f t="shared" si="272"/>
        <v>0</v>
      </c>
    </row>
    <row r="518" spans="1:9" s="3" customFormat="1" ht="13.5" hidden="1" thickBot="1" x14ac:dyDescent="0.25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272"/>
        <v>0</v>
      </c>
    </row>
    <row r="519" spans="1:9" s="3" customFormat="1" ht="13.5" hidden="1" thickBot="1" x14ac:dyDescent="0.25">
      <c r="A519" s="64" t="s">
        <v>49</v>
      </c>
      <c r="B519" s="65"/>
      <c r="C519" s="45">
        <v>0</v>
      </c>
      <c r="D519" s="45">
        <f t="shared" ref="D519:H519" si="285">D521+D522+D523-D520</f>
        <v>0</v>
      </c>
      <c r="E519" s="45">
        <f t="shared" si="285"/>
        <v>0</v>
      </c>
      <c r="F519" s="45">
        <f t="shared" si="285"/>
        <v>0</v>
      </c>
      <c r="G519" s="45">
        <f t="shared" si="285"/>
        <v>0</v>
      </c>
      <c r="H519" s="46">
        <f t="shared" si="285"/>
        <v>0</v>
      </c>
      <c r="I519" s="71">
        <f t="shared" si="272"/>
        <v>0</v>
      </c>
    </row>
    <row r="520" spans="1:9" s="3" customFormat="1" ht="13.5" hidden="1" thickBot="1" x14ac:dyDescent="0.25">
      <c r="A520" s="64" t="s">
        <v>50</v>
      </c>
      <c r="B520" s="65"/>
      <c r="C520" s="45">
        <v>0</v>
      </c>
      <c r="D520" s="45"/>
      <c r="E520" s="45">
        <f t="shared" ref="E520:E523" si="286">C520+D520</f>
        <v>0</v>
      </c>
      <c r="F520" s="45"/>
      <c r="G520" s="45"/>
      <c r="H520" s="46"/>
      <c r="I520" s="71">
        <f t="shared" si="272"/>
        <v>0</v>
      </c>
    </row>
    <row r="521" spans="1:9" s="3" customFormat="1" ht="13.5" hidden="1" thickBot="1" x14ac:dyDescent="0.25">
      <c r="A521" s="36" t="s">
        <v>57</v>
      </c>
      <c r="B521" s="137" t="s">
        <v>65</v>
      </c>
      <c r="C521" s="41">
        <v>0</v>
      </c>
      <c r="D521" s="41"/>
      <c r="E521" s="41">
        <f t="shared" si="286"/>
        <v>0</v>
      </c>
      <c r="F521" s="41"/>
      <c r="G521" s="41"/>
      <c r="H521" s="42"/>
      <c r="I521" s="71">
        <f t="shared" si="272"/>
        <v>0</v>
      </c>
    </row>
    <row r="522" spans="1:9" s="3" customFormat="1" ht="13.5" hidden="1" thickBot="1" x14ac:dyDescent="0.25">
      <c r="A522" s="36" t="s">
        <v>59</v>
      </c>
      <c r="B522" s="137" t="s">
        <v>66</v>
      </c>
      <c r="C522" s="41">
        <v>0</v>
      </c>
      <c r="D522" s="41"/>
      <c r="E522" s="41">
        <f t="shared" si="286"/>
        <v>0</v>
      </c>
      <c r="F522" s="41"/>
      <c r="G522" s="41"/>
      <c r="H522" s="42"/>
      <c r="I522" s="71">
        <f t="shared" si="272"/>
        <v>0</v>
      </c>
    </row>
    <row r="523" spans="1:9" s="3" customFormat="1" ht="13.5" hidden="1" thickBot="1" x14ac:dyDescent="0.25">
      <c r="A523" s="36" t="s">
        <v>61</v>
      </c>
      <c r="B523" s="137" t="s">
        <v>67</v>
      </c>
      <c r="C523" s="41">
        <v>0</v>
      </c>
      <c r="D523" s="41"/>
      <c r="E523" s="41">
        <f t="shared" si="286"/>
        <v>0</v>
      </c>
      <c r="F523" s="41"/>
      <c r="G523" s="41"/>
      <c r="H523" s="42"/>
      <c r="I523" s="71">
        <f t="shared" si="272"/>
        <v>0</v>
      </c>
    </row>
    <row r="524" spans="1:9" s="3" customFormat="1" ht="13.5" hidden="1" thickBot="1" x14ac:dyDescent="0.25">
      <c r="A524" s="68"/>
      <c r="B524" s="55"/>
      <c r="C524" s="41"/>
      <c r="D524" s="41"/>
      <c r="E524" s="41"/>
      <c r="F524" s="41"/>
      <c r="G524" s="41"/>
      <c r="H524" s="42"/>
      <c r="I524" s="71">
        <f t="shared" si="272"/>
        <v>0</v>
      </c>
    </row>
    <row r="525" spans="1:9" s="3" customFormat="1" ht="13.5" hidden="1" thickBot="1" x14ac:dyDescent="0.25">
      <c r="A525" s="60" t="s">
        <v>68</v>
      </c>
      <c r="B525" s="61">
        <v>71</v>
      </c>
      <c r="C525" s="45">
        <v>0</v>
      </c>
      <c r="D525" s="45">
        <f t="shared" ref="D525:H525" si="287">SUM(D526)</f>
        <v>0</v>
      </c>
      <c r="E525" s="45">
        <f t="shared" si="287"/>
        <v>0</v>
      </c>
      <c r="F525" s="45">
        <f t="shared" si="287"/>
        <v>0</v>
      </c>
      <c r="G525" s="45">
        <f t="shared" si="287"/>
        <v>0</v>
      </c>
      <c r="H525" s="46">
        <f t="shared" si="287"/>
        <v>0</v>
      </c>
      <c r="I525" s="71">
        <f t="shared" si="272"/>
        <v>0</v>
      </c>
    </row>
    <row r="526" spans="1:9" s="3" customFormat="1" ht="13.5" hidden="1" thickBot="1" x14ac:dyDescent="0.25">
      <c r="A526" s="50" t="s">
        <v>69</v>
      </c>
      <c r="B526" s="134" t="s">
        <v>70</v>
      </c>
      <c r="C526" s="41">
        <v>0</v>
      </c>
      <c r="D526" s="41"/>
      <c r="E526" s="41">
        <f>C526+D526</f>
        <v>0</v>
      </c>
      <c r="F526" s="41"/>
      <c r="G526" s="41"/>
      <c r="H526" s="42"/>
      <c r="I526" s="71">
        <f t="shared" si="272"/>
        <v>0</v>
      </c>
    </row>
    <row r="527" spans="1:9" s="3" customFormat="1" ht="13.5" hidden="1" thickBot="1" x14ac:dyDescent="0.25">
      <c r="A527" s="68"/>
      <c r="B527" s="55"/>
      <c r="C527" s="41"/>
      <c r="D527" s="41"/>
      <c r="E527" s="41"/>
      <c r="F527" s="41"/>
      <c r="G527" s="41"/>
      <c r="H527" s="42"/>
      <c r="I527" s="71">
        <f t="shared" si="272"/>
        <v>0</v>
      </c>
    </row>
    <row r="528" spans="1:9" s="3" customFormat="1" ht="13.5" hidden="1" thickBot="1" x14ac:dyDescent="0.25">
      <c r="A528" s="48" t="s">
        <v>71</v>
      </c>
      <c r="B528" s="67" t="s">
        <v>72</v>
      </c>
      <c r="C528" s="45">
        <v>0</v>
      </c>
      <c r="D528" s="45"/>
      <c r="E528" s="45">
        <f>C528+D528</f>
        <v>0</v>
      </c>
      <c r="F528" s="45"/>
      <c r="G528" s="45"/>
      <c r="H528" s="46"/>
      <c r="I528" s="71">
        <f t="shared" si="272"/>
        <v>0</v>
      </c>
    </row>
    <row r="529" spans="1:9" s="3" customFormat="1" ht="13.5" hidden="1" thickBot="1" x14ac:dyDescent="0.25">
      <c r="A529" s="68"/>
      <c r="B529" s="55"/>
      <c r="C529" s="41"/>
      <c r="D529" s="41"/>
      <c r="E529" s="41"/>
      <c r="F529" s="41"/>
      <c r="G529" s="41"/>
      <c r="H529" s="42"/>
      <c r="I529" s="71">
        <f t="shared" si="272"/>
        <v>0</v>
      </c>
    </row>
    <row r="530" spans="1:9" s="3" customFormat="1" ht="13.5" hidden="1" thickBot="1" x14ac:dyDescent="0.25">
      <c r="A530" s="48" t="s">
        <v>73</v>
      </c>
      <c r="B530" s="67"/>
      <c r="C530" s="45">
        <v>0</v>
      </c>
      <c r="D530" s="45">
        <f t="shared" ref="D530:H530" si="288">D477-D498</f>
        <v>0</v>
      </c>
      <c r="E530" s="45">
        <f t="shared" si="288"/>
        <v>0</v>
      </c>
      <c r="F530" s="45">
        <f t="shared" si="288"/>
        <v>0</v>
      </c>
      <c r="G530" s="45">
        <f t="shared" si="288"/>
        <v>0</v>
      </c>
      <c r="H530" s="46">
        <f t="shared" si="288"/>
        <v>0</v>
      </c>
      <c r="I530" s="71">
        <f t="shared" si="272"/>
        <v>0</v>
      </c>
    </row>
    <row r="531" spans="1:9" s="3" customFormat="1" ht="13.5" hidden="1" thickBot="1" x14ac:dyDescent="0.25">
      <c r="A531" s="54"/>
      <c r="B531" s="55"/>
      <c r="C531" s="41"/>
      <c r="D531" s="41"/>
      <c r="E531" s="41"/>
      <c r="F531" s="41"/>
      <c r="G531" s="41"/>
      <c r="H531" s="42"/>
      <c r="I531" s="71">
        <f t="shared" si="272"/>
        <v>0</v>
      </c>
    </row>
    <row r="532" spans="1:9" ht="13.5" hidden="1" thickBot="1" x14ac:dyDescent="0.25">
      <c r="A532" s="113" t="s">
        <v>94</v>
      </c>
      <c r="B532" s="114" t="s">
        <v>95</v>
      </c>
      <c r="C532" s="115">
        <v>0</v>
      </c>
      <c r="D532" s="115">
        <f t="shared" ref="D532:H532" si="289">SUM(D565,D620,D674,D729)</f>
        <v>0</v>
      </c>
      <c r="E532" s="115">
        <f t="shared" si="289"/>
        <v>0</v>
      </c>
      <c r="F532" s="115">
        <f t="shared" si="289"/>
        <v>0</v>
      </c>
      <c r="G532" s="115">
        <f t="shared" si="289"/>
        <v>0</v>
      </c>
      <c r="H532" s="116">
        <f t="shared" si="289"/>
        <v>0</v>
      </c>
      <c r="I532" s="13">
        <f t="shared" si="272"/>
        <v>0</v>
      </c>
    </row>
    <row r="533" spans="1:9" ht="13.5" hidden="1" thickBot="1" x14ac:dyDescent="0.25">
      <c r="A533" s="75" t="s">
        <v>96</v>
      </c>
      <c r="B533" s="76"/>
      <c r="C533" s="95">
        <v>0</v>
      </c>
      <c r="D533" s="95">
        <f>SUM(D534,D537,D563,D560)</f>
        <v>0</v>
      </c>
      <c r="E533" s="95">
        <f t="shared" ref="E533:H533" si="290">SUM(E534,E537,E563,E560)</f>
        <v>0</v>
      </c>
      <c r="F533" s="95">
        <f t="shared" si="290"/>
        <v>0</v>
      </c>
      <c r="G533" s="95">
        <f t="shared" si="290"/>
        <v>0</v>
      </c>
      <c r="H533" s="96">
        <f t="shared" si="290"/>
        <v>0</v>
      </c>
      <c r="I533" s="13">
        <f t="shared" si="272"/>
        <v>0</v>
      </c>
    </row>
    <row r="534" spans="1:9" s="3" customFormat="1" ht="13.5" hidden="1" thickBot="1" x14ac:dyDescent="0.25">
      <c r="A534" s="60" t="s">
        <v>43</v>
      </c>
      <c r="B534" s="61">
        <v>20</v>
      </c>
      <c r="C534" s="45">
        <v>0</v>
      </c>
      <c r="D534" s="45">
        <f t="shared" ref="D534:H534" si="291">SUM(D535)</f>
        <v>0</v>
      </c>
      <c r="E534" s="45">
        <f t="shared" si="291"/>
        <v>0</v>
      </c>
      <c r="F534" s="45">
        <f t="shared" si="291"/>
        <v>0</v>
      </c>
      <c r="G534" s="45">
        <f t="shared" si="291"/>
        <v>0</v>
      </c>
      <c r="H534" s="46">
        <f t="shared" si="291"/>
        <v>0</v>
      </c>
      <c r="I534" s="71">
        <f t="shared" si="272"/>
        <v>0</v>
      </c>
    </row>
    <row r="535" spans="1:9" s="3" customFormat="1" ht="13.5" hidden="1" thickBot="1" x14ac:dyDescent="0.25">
      <c r="A535" s="50" t="s">
        <v>87</v>
      </c>
      <c r="B535" s="134" t="s">
        <v>88</v>
      </c>
      <c r="C535" s="41"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272"/>
        <v>0</v>
      </c>
    </row>
    <row r="536" spans="1:9" s="3" customFormat="1" ht="13.5" hidden="1" thickBot="1" x14ac:dyDescent="0.25">
      <c r="A536" s="50"/>
      <c r="B536" s="51"/>
      <c r="C536" s="41"/>
      <c r="D536" s="41"/>
      <c r="E536" s="41"/>
      <c r="F536" s="41"/>
      <c r="G536" s="41"/>
      <c r="H536" s="42"/>
      <c r="I536" s="71">
        <f t="shared" si="272"/>
        <v>0</v>
      </c>
    </row>
    <row r="537" spans="1:9" ht="26.25" hidden="1" thickBot="1" x14ac:dyDescent="0.25">
      <c r="A537" s="135" t="s">
        <v>46</v>
      </c>
      <c r="B537" s="62">
        <v>60</v>
      </c>
      <c r="C537" s="45">
        <v>0</v>
      </c>
      <c r="D537" s="45">
        <f t="shared" ref="D537:H537" si="292">SUM(D538,D545,D552)</f>
        <v>0</v>
      </c>
      <c r="E537" s="45">
        <f t="shared" si="292"/>
        <v>0</v>
      </c>
      <c r="F537" s="45">
        <f t="shared" si="292"/>
        <v>0</v>
      </c>
      <c r="G537" s="45">
        <f t="shared" si="292"/>
        <v>0</v>
      </c>
      <c r="H537" s="46">
        <f t="shared" si="292"/>
        <v>0</v>
      </c>
      <c r="I537" s="13">
        <f t="shared" si="272"/>
        <v>0</v>
      </c>
    </row>
    <row r="538" spans="1:9" ht="26.25" hidden="1" thickBot="1" x14ac:dyDescent="0.25">
      <c r="A538" s="60" t="s">
        <v>47</v>
      </c>
      <c r="B538" s="63">
        <v>60</v>
      </c>
      <c r="C538" s="45">
        <v>0</v>
      </c>
      <c r="D538" s="45">
        <f t="shared" ref="D538:H538" si="293">SUM(D542,D543,D544)</f>
        <v>0</v>
      </c>
      <c r="E538" s="45">
        <f t="shared" si="293"/>
        <v>0</v>
      </c>
      <c r="F538" s="45">
        <f t="shared" si="293"/>
        <v>0</v>
      </c>
      <c r="G538" s="45">
        <f t="shared" si="293"/>
        <v>0</v>
      </c>
      <c r="H538" s="46">
        <f t="shared" si="293"/>
        <v>0</v>
      </c>
      <c r="I538" s="13">
        <f t="shared" si="272"/>
        <v>0</v>
      </c>
    </row>
    <row r="539" spans="1:9" s="3" customFormat="1" ht="13.5" hidden="1" thickBot="1" x14ac:dyDescent="0.25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272"/>
        <v>0</v>
      </c>
    </row>
    <row r="540" spans="1:9" s="3" customFormat="1" ht="13.5" hidden="1" thickBot="1" x14ac:dyDescent="0.25">
      <c r="A540" s="64" t="s">
        <v>49</v>
      </c>
      <c r="B540" s="65"/>
      <c r="C540" s="45">
        <v>0</v>
      </c>
      <c r="D540" s="45">
        <f t="shared" ref="D540:H540" si="294">D542+D543+D544-D541</f>
        <v>0</v>
      </c>
      <c r="E540" s="45">
        <f t="shared" si="294"/>
        <v>0</v>
      </c>
      <c r="F540" s="45">
        <f t="shared" si="294"/>
        <v>0</v>
      </c>
      <c r="G540" s="45">
        <f t="shared" si="294"/>
        <v>0</v>
      </c>
      <c r="H540" s="46">
        <f t="shared" si="294"/>
        <v>0</v>
      </c>
      <c r="I540" s="71">
        <f t="shared" si="272"/>
        <v>0</v>
      </c>
    </row>
    <row r="541" spans="1:9" ht="13.5" hidden="1" thickBot="1" x14ac:dyDescent="0.25">
      <c r="A541" s="64" t="s">
        <v>50</v>
      </c>
      <c r="B541" s="65"/>
      <c r="C541" s="45">
        <v>0</v>
      </c>
      <c r="D541" s="45">
        <f t="shared" ref="D541:H544" si="295">SUM(D594,D649,D703,D758)</f>
        <v>0</v>
      </c>
      <c r="E541" s="45">
        <f t="shared" si="295"/>
        <v>0</v>
      </c>
      <c r="F541" s="45">
        <f t="shared" si="295"/>
        <v>0</v>
      </c>
      <c r="G541" s="45">
        <f t="shared" si="295"/>
        <v>0</v>
      </c>
      <c r="H541" s="46">
        <f t="shared" si="295"/>
        <v>0</v>
      </c>
      <c r="I541" s="13">
        <f t="shared" si="272"/>
        <v>0</v>
      </c>
    </row>
    <row r="542" spans="1:9" ht="13.5" hidden="1" thickBot="1" x14ac:dyDescent="0.25">
      <c r="A542" s="36" t="s">
        <v>51</v>
      </c>
      <c r="B542" s="136" t="s">
        <v>52</v>
      </c>
      <c r="C542" s="38">
        <v>0</v>
      </c>
      <c r="D542" s="38">
        <f>SUM(D595,D650,D704,D759)</f>
        <v>0</v>
      </c>
      <c r="E542" s="38">
        <f t="shared" ref="E542:E544" si="296">C542+D542</f>
        <v>0</v>
      </c>
      <c r="F542" s="38">
        <f t="shared" si="295"/>
        <v>0</v>
      </c>
      <c r="G542" s="38">
        <f t="shared" si="295"/>
        <v>0</v>
      </c>
      <c r="H542" s="39">
        <f t="shared" si="295"/>
        <v>0</v>
      </c>
      <c r="I542" s="13">
        <f t="shared" si="272"/>
        <v>0</v>
      </c>
    </row>
    <row r="543" spans="1:9" s="3" customFormat="1" ht="13.5" hidden="1" thickBot="1" x14ac:dyDescent="0.25">
      <c r="A543" s="36" t="s">
        <v>18</v>
      </c>
      <c r="B543" s="136" t="s">
        <v>53</v>
      </c>
      <c r="C543" s="41">
        <v>0</v>
      </c>
      <c r="D543" s="41">
        <f>SUM(D596,D651,D705,D760)</f>
        <v>0</v>
      </c>
      <c r="E543" s="41">
        <f t="shared" si="296"/>
        <v>0</v>
      </c>
      <c r="F543" s="41">
        <f t="shared" si="295"/>
        <v>0</v>
      </c>
      <c r="G543" s="41">
        <f t="shared" si="295"/>
        <v>0</v>
      </c>
      <c r="H543" s="42">
        <f t="shared" si="295"/>
        <v>0</v>
      </c>
      <c r="I543" s="71">
        <f t="shared" si="272"/>
        <v>0</v>
      </c>
    </row>
    <row r="544" spans="1:9" ht="13.5" hidden="1" thickBot="1" x14ac:dyDescent="0.25">
      <c r="A544" s="36" t="s">
        <v>20</v>
      </c>
      <c r="B544" s="137" t="s">
        <v>54</v>
      </c>
      <c r="C544" s="38">
        <v>0</v>
      </c>
      <c r="D544" s="38">
        <f>SUM(D597,D652,D706,D761)</f>
        <v>0</v>
      </c>
      <c r="E544" s="38">
        <f t="shared" si="296"/>
        <v>0</v>
      </c>
      <c r="F544" s="38">
        <f t="shared" si="295"/>
        <v>0</v>
      </c>
      <c r="G544" s="38">
        <f t="shared" si="295"/>
        <v>0</v>
      </c>
      <c r="H544" s="39">
        <f t="shared" si="295"/>
        <v>0</v>
      </c>
      <c r="I544" s="13">
        <f t="shared" si="272"/>
        <v>0</v>
      </c>
    </row>
    <row r="545" spans="1:9" s="3" customFormat="1" ht="13.5" hidden="1" thickBot="1" x14ac:dyDescent="0.25">
      <c r="A545" s="60" t="s">
        <v>55</v>
      </c>
      <c r="B545" s="61" t="s">
        <v>56</v>
      </c>
      <c r="C545" s="45">
        <v>0</v>
      </c>
      <c r="D545" s="45">
        <f t="shared" ref="D545:H545" si="297">SUM(D549,D550,D551)</f>
        <v>0</v>
      </c>
      <c r="E545" s="45">
        <f t="shared" si="297"/>
        <v>0</v>
      </c>
      <c r="F545" s="45">
        <f t="shared" si="297"/>
        <v>0</v>
      </c>
      <c r="G545" s="45">
        <f t="shared" si="297"/>
        <v>0</v>
      </c>
      <c r="H545" s="46">
        <f t="shared" si="297"/>
        <v>0</v>
      </c>
      <c r="I545" s="71">
        <f t="shared" si="272"/>
        <v>0</v>
      </c>
    </row>
    <row r="546" spans="1:9" s="3" customFormat="1" ht="13.5" hidden="1" thickBot="1" x14ac:dyDescent="0.25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272"/>
        <v>0</v>
      </c>
    </row>
    <row r="547" spans="1:9" s="3" customFormat="1" ht="13.5" hidden="1" thickBot="1" x14ac:dyDescent="0.25">
      <c r="A547" s="64" t="s">
        <v>49</v>
      </c>
      <c r="B547" s="65"/>
      <c r="C547" s="45">
        <v>0</v>
      </c>
      <c r="D547" s="45">
        <f t="shared" ref="D547:H547" si="298">D549+D550+D551-D548</f>
        <v>0</v>
      </c>
      <c r="E547" s="45">
        <f t="shared" si="298"/>
        <v>0</v>
      </c>
      <c r="F547" s="45">
        <f t="shared" si="298"/>
        <v>0</v>
      </c>
      <c r="G547" s="45">
        <f t="shared" si="298"/>
        <v>0</v>
      </c>
      <c r="H547" s="46">
        <f t="shared" si="298"/>
        <v>0</v>
      </c>
      <c r="I547" s="71">
        <f t="shared" si="272"/>
        <v>0</v>
      </c>
    </row>
    <row r="548" spans="1:9" s="3" customFormat="1" ht="13.5" hidden="1" thickBot="1" x14ac:dyDescent="0.25">
      <c r="A548" s="64" t="s">
        <v>50</v>
      </c>
      <c r="B548" s="65"/>
      <c r="C548" s="45">
        <v>0</v>
      </c>
      <c r="D548" s="45">
        <f t="shared" ref="D548:H551" si="299">SUM(D601,D656,D710,D765)</f>
        <v>0</v>
      </c>
      <c r="E548" s="45">
        <f t="shared" si="299"/>
        <v>0</v>
      </c>
      <c r="F548" s="45">
        <f t="shared" si="299"/>
        <v>0</v>
      </c>
      <c r="G548" s="45">
        <f t="shared" si="299"/>
        <v>0</v>
      </c>
      <c r="H548" s="46">
        <f t="shared" si="299"/>
        <v>0</v>
      </c>
      <c r="I548" s="71">
        <f t="shared" si="272"/>
        <v>0</v>
      </c>
    </row>
    <row r="549" spans="1:9" s="3" customFormat="1" ht="13.5" hidden="1" thickBot="1" x14ac:dyDescent="0.25">
      <c r="A549" s="36" t="s">
        <v>57</v>
      </c>
      <c r="B549" s="137" t="s">
        <v>58</v>
      </c>
      <c r="C549" s="41">
        <v>0</v>
      </c>
      <c r="D549" s="41">
        <f>SUM(D602,D657,D711,D766)</f>
        <v>0</v>
      </c>
      <c r="E549" s="41">
        <f t="shared" ref="E549:E551" si="300">C549+D549</f>
        <v>0</v>
      </c>
      <c r="F549" s="41">
        <f t="shared" si="299"/>
        <v>0</v>
      </c>
      <c r="G549" s="41">
        <f t="shared" si="299"/>
        <v>0</v>
      </c>
      <c r="H549" s="42">
        <f t="shared" si="299"/>
        <v>0</v>
      </c>
      <c r="I549" s="71">
        <f t="shared" si="272"/>
        <v>0</v>
      </c>
    </row>
    <row r="550" spans="1:9" s="3" customFormat="1" ht="13.5" hidden="1" thickBot="1" x14ac:dyDescent="0.25">
      <c r="A550" s="36" t="s">
        <v>59</v>
      </c>
      <c r="B550" s="137" t="s">
        <v>60</v>
      </c>
      <c r="C550" s="41">
        <v>0</v>
      </c>
      <c r="D550" s="41">
        <f>SUM(D603,D658,D712,D767)</f>
        <v>0</v>
      </c>
      <c r="E550" s="41">
        <f t="shared" si="300"/>
        <v>0</v>
      </c>
      <c r="F550" s="41">
        <f t="shared" si="299"/>
        <v>0</v>
      </c>
      <c r="G550" s="41">
        <f t="shared" si="299"/>
        <v>0</v>
      </c>
      <c r="H550" s="42">
        <f t="shared" si="299"/>
        <v>0</v>
      </c>
      <c r="I550" s="71">
        <f t="shared" si="272"/>
        <v>0</v>
      </c>
    </row>
    <row r="551" spans="1:9" s="3" customFormat="1" ht="13.5" hidden="1" thickBot="1" x14ac:dyDescent="0.25">
      <c r="A551" s="36" t="s">
        <v>61</v>
      </c>
      <c r="B551" s="137" t="s">
        <v>62</v>
      </c>
      <c r="C551" s="41">
        <v>0</v>
      </c>
      <c r="D551" s="41">
        <f>SUM(D604,D659,D713,D768)</f>
        <v>0</v>
      </c>
      <c r="E551" s="41">
        <f t="shared" si="300"/>
        <v>0</v>
      </c>
      <c r="F551" s="41">
        <f t="shared" si="299"/>
        <v>0</v>
      </c>
      <c r="G551" s="41">
        <f t="shared" si="299"/>
        <v>0</v>
      </c>
      <c r="H551" s="42">
        <f t="shared" si="299"/>
        <v>0</v>
      </c>
      <c r="I551" s="71">
        <f t="shared" si="272"/>
        <v>0</v>
      </c>
    </row>
    <row r="552" spans="1:9" s="3" customFormat="1" ht="13.5" hidden="1" thickBot="1" x14ac:dyDescent="0.25">
      <c r="A552" s="60" t="s">
        <v>63</v>
      </c>
      <c r="B552" s="67" t="s">
        <v>64</v>
      </c>
      <c r="C552" s="45">
        <v>0</v>
      </c>
      <c r="D552" s="45">
        <f t="shared" ref="D552:H552" si="301">SUM(D556,D557,D558)</f>
        <v>0</v>
      </c>
      <c r="E552" s="45">
        <f t="shared" si="301"/>
        <v>0</v>
      </c>
      <c r="F552" s="45">
        <f t="shared" si="301"/>
        <v>0</v>
      </c>
      <c r="G552" s="45">
        <f t="shared" si="301"/>
        <v>0</v>
      </c>
      <c r="H552" s="46">
        <f t="shared" si="301"/>
        <v>0</v>
      </c>
      <c r="I552" s="71">
        <f t="shared" si="272"/>
        <v>0</v>
      </c>
    </row>
    <row r="553" spans="1:9" s="3" customFormat="1" ht="13.5" hidden="1" thickBot="1" x14ac:dyDescent="0.25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272"/>
        <v>0</v>
      </c>
    </row>
    <row r="554" spans="1:9" s="3" customFormat="1" ht="13.5" hidden="1" thickBot="1" x14ac:dyDescent="0.25">
      <c r="A554" s="64" t="s">
        <v>49</v>
      </c>
      <c r="B554" s="65"/>
      <c r="C554" s="45">
        <v>0</v>
      </c>
      <c r="D554" s="45">
        <f t="shared" ref="D554:H554" si="302">D556+D557+D558-D555</f>
        <v>0</v>
      </c>
      <c r="E554" s="45">
        <f t="shared" si="302"/>
        <v>0</v>
      </c>
      <c r="F554" s="45">
        <f t="shared" si="302"/>
        <v>0</v>
      </c>
      <c r="G554" s="45">
        <f t="shared" si="302"/>
        <v>0</v>
      </c>
      <c r="H554" s="46">
        <f t="shared" si="302"/>
        <v>0</v>
      </c>
      <c r="I554" s="71">
        <f t="shared" si="272"/>
        <v>0</v>
      </c>
    </row>
    <row r="555" spans="1:9" s="3" customFormat="1" ht="13.5" hidden="1" thickBot="1" x14ac:dyDescent="0.25">
      <c r="A555" s="64" t="s">
        <v>50</v>
      </c>
      <c r="B555" s="65"/>
      <c r="C555" s="45">
        <v>0</v>
      </c>
      <c r="D555" s="45">
        <f t="shared" ref="D555:H558" si="303">SUM(D608,D663,D717,D772)</f>
        <v>0</v>
      </c>
      <c r="E555" s="45">
        <f t="shared" si="303"/>
        <v>0</v>
      </c>
      <c r="F555" s="45">
        <f t="shared" si="303"/>
        <v>0</v>
      </c>
      <c r="G555" s="45">
        <f t="shared" si="303"/>
        <v>0</v>
      </c>
      <c r="H555" s="46">
        <f t="shared" si="303"/>
        <v>0</v>
      </c>
      <c r="I555" s="71">
        <f t="shared" si="272"/>
        <v>0</v>
      </c>
    </row>
    <row r="556" spans="1:9" s="3" customFormat="1" ht="13.5" hidden="1" thickBot="1" x14ac:dyDescent="0.25">
      <c r="A556" s="36" t="s">
        <v>57</v>
      </c>
      <c r="B556" s="137" t="s">
        <v>65</v>
      </c>
      <c r="C556" s="41">
        <v>0</v>
      </c>
      <c r="D556" s="41">
        <f>SUM(D609,D664,D718,D773)</f>
        <v>0</v>
      </c>
      <c r="E556" s="41">
        <f t="shared" ref="E556:E558" si="304">C556+D556</f>
        <v>0</v>
      </c>
      <c r="F556" s="41">
        <f t="shared" si="303"/>
        <v>0</v>
      </c>
      <c r="G556" s="41">
        <f t="shared" si="303"/>
        <v>0</v>
      </c>
      <c r="H556" s="42">
        <f t="shared" si="303"/>
        <v>0</v>
      </c>
      <c r="I556" s="71">
        <f t="shared" ref="I556:I625" si="305">SUM(E556:H556)</f>
        <v>0</v>
      </c>
    </row>
    <row r="557" spans="1:9" s="3" customFormat="1" ht="13.5" hidden="1" thickBot="1" x14ac:dyDescent="0.25">
      <c r="A557" s="36" t="s">
        <v>59</v>
      </c>
      <c r="B557" s="137" t="s">
        <v>66</v>
      </c>
      <c r="C557" s="41">
        <v>0</v>
      </c>
      <c r="D557" s="41">
        <f>SUM(D610,D665,D719,D774)</f>
        <v>0</v>
      </c>
      <c r="E557" s="41">
        <f t="shared" si="304"/>
        <v>0</v>
      </c>
      <c r="F557" s="41">
        <f t="shared" si="303"/>
        <v>0</v>
      </c>
      <c r="G557" s="41">
        <f t="shared" si="303"/>
        <v>0</v>
      </c>
      <c r="H557" s="42">
        <f t="shared" si="303"/>
        <v>0</v>
      </c>
      <c r="I557" s="71">
        <f t="shared" si="305"/>
        <v>0</v>
      </c>
    </row>
    <row r="558" spans="1:9" s="3" customFormat="1" ht="13.5" hidden="1" thickBot="1" x14ac:dyDescent="0.25">
      <c r="A558" s="36" t="s">
        <v>61</v>
      </c>
      <c r="B558" s="137" t="s">
        <v>67</v>
      </c>
      <c r="C558" s="41">
        <v>0</v>
      </c>
      <c r="D558" s="41">
        <f>SUM(D611,D666,D720,D775)</f>
        <v>0</v>
      </c>
      <c r="E558" s="41">
        <f t="shared" si="304"/>
        <v>0</v>
      </c>
      <c r="F558" s="41">
        <f t="shared" si="303"/>
        <v>0</v>
      </c>
      <c r="G558" s="41">
        <f t="shared" si="303"/>
        <v>0</v>
      </c>
      <c r="H558" s="42">
        <f t="shared" si="303"/>
        <v>0</v>
      </c>
      <c r="I558" s="71">
        <f t="shared" si="305"/>
        <v>0</v>
      </c>
    </row>
    <row r="559" spans="1:9" s="3" customFormat="1" ht="13.5" hidden="1" thickBot="1" x14ac:dyDescent="0.25">
      <c r="A559" s="68"/>
      <c r="B559" s="55"/>
      <c r="C559" s="41"/>
      <c r="D559" s="41"/>
      <c r="E559" s="41"/>
      <c r="F559" s="41"/>
      <c r="G559" s="41"/>
      <c r="H559" s="42"/>
      <c r="I559" s="71">
        <f t="shared" si="305"/>
        <v>0</v>
      </c>
    </row>
    <row r="560" spans="1:9" s="3" customFormat="1" ht="13.5" hidden="1" thickBot="1" x14ac:dyDescent="0.25">
      <c r="A560" s="79" t="s">
        <v>68</v>
      </c>
      <c r="B560" s="61">
        <v>20</v>
      </c>
      <c r="C560" s="45">
        <v>0</v>
      </c>
      <c r="D560" s="45">
        <f t="shared" ref="D560:H560" si="306">SUM(D561)</f>
        <v>0</v>
      </c>
      <c r="E560" s="45">
        <f t="shared" si="306"/>
        <v>0</v>
      </c>
      <c r="F560" s="45">
        <f t="shared" si="306"/>
        <v>0</v>
      </c>
      <c r="G560" s="45">
        <f t="shared" si="306"/>
        <v>0</v>
      </c>
      <c r="H560" s="46">
        <f t="shared" si="306"/>
        <v>0</v>
      </c>
      <c r="I560" s="71">
        <f t="shared" si="305"/>
        <v>0</v>
      </c>
    </row>
    <row r="561" spans="1:9" s="3" customFormat="1" ht="13.5" hidden="1" thickBot="1" x14ac:dyDescent="0.25">
      <c r="A561" s="80" t="s">
        <v>69</v>
      </c>
      <c r="B561" s="134" t="s">
        <v>70</v>
      </c>
      <c r="C561" s="41"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05"/>
        <v>0</v>
      </c>
    </row>
    <row r="562" spans="1:9" s="3" customFormat="1" ht="13.5" hidden="1" thickBot="1" x14ac:dyDescent="0.25">
      <c r="A562" s="68"/>
      <c r="B562" s="55"/>
      <c r="C562" s="41"/>
      <c r="D562" s="41"/>
      <c r="E562" s="41"/>
      <c r="F562" s="41"/>
      <c r="G562" s="41"/>
      <c r="H562" s="42"/>
      <c r="I562" s="71">
        <f t="shared" si="305"/>
        <v>0</v>
      </c>
    </row>
    <row r="563" spans="1:9" s="3" customFormat="1" ht="13.5" hidden="1" thickBot="1" x14ac:dyDescent="0.25">
      <c r="A563" s="48" t="s">
        <v>71</v>
      </c>
      <c r="B563" s="67" t="s">
        <v>72</v>
      </c>
      <c r="C563" s="45"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05"/>
        <v>0</v>
      </c>
    </row>
    <row r="564" spans="1:9" s="3" customFormat="1" ht="13.5" hidden="1" thickBot="1" x14ac:dyDescent="0.25">
      <c r="A564" s="54"/>
      <c r="B564" s="55"/>
      <c r="C564" s="41"/>
      <c r="D564" s="41"/>
      <c r="E564" s="41"/>
      <c r="F564" s="41"/>
      <c r="G564" s="41"/>
      <c r="H564" s="42"/>
      <c r="I564" s="71">
        <f t="shared" si="305"/>
        <v>0</v>
      </c>
    </row>
    <row r="565" spans="1:9" s="2" customFormat="1" ht="39" hidden="1" thickBot="1" x14ac:dyDescent="0.25">
      <c r="A565" s="85" t="s">
        <v>97</v>
      </c>
      <c r="B565" s="86"/>
      <c r="C565" s="87">
        <v>0</v>
      </c>
      <c r="D565" s="87">
        <f t="shared" ref="D565:H565" si="307">D566</f>
        <v>0</v>
      </c>
      <c r="E565" s="87">
        <f t="shared" si="307"/>
        <v>0</v>
      </c>
      <c r="F565" s="87">
        <f t="shared" si="307"/>
        <v>0</v>
      </c>
      <c r="G565" s="87">
        <f t="shared" si="307"/>
        <v>0</v>
      </c>
      <c r="H565" s="88">
        <f t="shared" si="307"/>
        <v>0</v>
      </c>
      <c r="I565" s="13">
        <f t="shared" si="305"/>
        <v>0</v>
      </c>
    </row>
    <row r="566" spans="1:9" ht="13.5" hidden="1" thickBot="1" x14ac:dyDescent="0.25">
      <c r="A566" s="75" t="s">
        <v>78</v>
      </c>
      <c r="B566" s="76"/>
      <c r="C566" s="77">
        <v>0</v>
      </c>
      <c r="D566" s="77">
        <f t="shared" ref="D566:H566" si="308">SUM(D567,D568,D569,D573)</f>
        <v>0</v>
      </c>
      <c r="E566" s="77">
        <f t="shared" si="308"/>
        <v>0</v>
      </c>
      <c r="F566" s="77">
        <f t="shared" si="308"/>
        <v>0</v>
      </c>
      <c r="G566" s="77">
        <f t="shared" si="308"/>
        <v>0</v>
      </c>
      <c r="H566" s="78">
        <f t="shared" si="308"/>
        <v>0</v>
      </c>
      <c r="I566" s="13">
        <f t="shared" si="305"/>
        <v>0</v>
      </c>
    </row>
    <row r="567" spans="1:9" s="3" customFormat="1" ht="13.5" hidden="1" thickBot="1" x14ac:dyDescent="0.25">
      <c r="A567" s="36" t="s">
        <v>12</v>
      </c>
      <c r="B567" s="37"/>
      <c r="C567" s="41">
        <v>0</v>
      </c>
      <c r="D567" s="41"/>
      <c r="E567" s="41">
        <f t="shared" ref="E567" si="309">C567+D567</f>
        <v>0</v>
      </c>
      <c r="F567" s="41"/>
      <c r="G567" s="41"/>
      <c r="H567" s="42"/>
      <c r="I567" s="71">
        <f t="shared" si="305"/>
        <v>0</v>
      </c>
    </row>
    <row r="568" spans="1:9" s="3" customFormat="1" ht="13.5" hidden="1" thickBot="1" x14ac:dyDescent="0.25">
      <c r="A568" s="36" t="s">
        <v>13</v>
      </c>
      <c r="B568" s="40"/>
      <c r="C568" s="41">
        <v>0</v>
      </c>
      <c r="D568" s="41"/>
      <c r="E568" s="41">
        <v>0</v>
      </c>
      <c r="F568" s="41"/>
      <c r="G568" s="41"/>
      <c r="H568" s="42"/>
      <c r="I568" s="71">
        <f t="shared" si="305"/>
        <v>0</v>
      </c>
    </row>
    <row r="569" spans="1:9" ht="13.5" hidden="1" thickBot="1" x14ac:dyDescent="0.25">
      <c r="A569" s="43" t="s">
        <v>79</v>
      </c>
      <c r="B569" s="44" t="s">
        <v>15</v>
      </c>
      <c r="C569" s="45">
        <v>0</v>
      </c>
      <c r="D569" s="45">
        <f>SUM(D570:D572)</f>
        <v>0</v>
      </c>
      <c r="E569" s="45">
        <f>SUM(C569,D569)</f>
        <v>0</v>
      </c>
      <c r="F569" s="45">
        <f t="shared" ref="F569" si="310">SUM(F570:F572)</f>
        <v>0</v>
      </c>
      <c r="G569" s="45">
        <f t="shared" ref="G569:H569" si="311">SUM(G570:G572)</f>
        <v>0</v>
      </c>
      <c r="H569" s="46">
        <f t="shared" si="311"/>
        <v>0</v>
      </c>
      <c r="I569" s="13">
        <f t="shared" si="305"/>
        <v>0</v>
      </c>
    </row>
    <row r="570" spans="1:9" ht="13.5" hidden="1" thickBot="1" x14ac:dyDescent="0.25">
      <c r="A570" s="47" t="s">
        <v>16</v>
      </c>
      <c r="B570" s="37" t="s">
        <v>17</v>
      </c>
      <c r="C570" s="38">
        <v>0</v>
      </c>
      <c r="D570" s="38"/>
      <c r="E570" s="38">
        <f t="shared" ref="E570:E572" si="312">SUM(C570,D570)</f>
        <v>0</v>
      </c>
      <c r="F570" s="38"/>
      <c r="G570" s="38"/>
      <c r="H570" s="39"/>
      <c r="I570" s="13">
        <f t="shared" si="305"/>
        <v>0</v>
      </c>
    </row>
    <row r="571" spans="1:9" s="3" customFormat="1" ht="13.5" hidden="1" thickBot="1" x14ac:dyDescent="0.25">
      <c r="A571" s="47" t="s">
        <v>18</v>
      </c>
      <c r="B571" s="37" t="s">
        <v>19</v>
      </c>
      <c r="C571" s="98">
        <v>0</v>
      </c>
      <c r="D571" s="98"/>
      <c r="E571" s="41">
        <f t="shared" si="312"/>
        <v>0</v>
      </c>
      <c r="F571" s="41"/>
      <c r="G571" s="41"/>
      <c r="H571" s="42"/>
      <c r="I571" s="71">
        <f t="shared" si="305"/>
        <v>0</v>
      </c>
    </row>
    <row r="572" spans="1:9" ht="13.5" hidden="1" thickBot="1" x14ac:dyDescent="0.25">
      <c r="A572" s="47" t="s">
        <v>20</v>
      </c>
      <c r="B572" s="37" t="s">
        <v>21</v>
      </c>
      <c r="C572" s="38">
        <v>0</v>
      </c>
      <c r="D572" s="38"/>
      <c r="E572" s="38">
        <f t="shared" si="312"/>
        <v>0</v>
      </c>
      <c r="F572" s="38"/>
      <c r="G572" s="38"/>
      <c r="H572" s="39"/>
      <c r="I572" s="13">
        <f t="shared" si="305"/>
        <v>0</v>
      </c>
    </row>
    <row r="573" spans="1:9" s="3" customFormat="1" ht="26.25" hidden="1" thickBot="1" x14ac:dyDescent="0.25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05"/>
        <v>0</v>
      </c>
    </row>
    <row r="574" spans="1:9" s="3" customFormat="1" ht="13.5" hidden="1" thickBot="1" x14ac:dyDescent="0.25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05"/>
        <v>0</v>
      </c>
    </row>
    <row r="575" spans="1:9" s="3" customFormat="1" ht="13.5" hidden="1" thickBot="1" x14ac:dyDescent="0.25">
      <c r="A575" s="50" t="s">
        <v>26</v>
      </c>
      <c r="B575" s="51" t="s">
        <v>27</v>
      </c>
      <c r="C575" s="41">
        <v>0</v>
      </c>
      <c r="D575" s="41"/>
      <c r="E575" s="41">
        <v>0</v>
      </c>
      <c r="F575" s="41"/>
      <c r="G575" s="41"/>
      <c r="H575" s="42"/>
      <c r="I575" s="71">
        <f t="shared" si="305"/>
        <v>0</v>
      </c>
    </row>
    <row r="576" spans="1:9" s="3" customFormat="1" ht="13.5" hidden="1" thickBot="1" x14ac:dyDescent="0.25">
      <c r="A576" s="50" t="s">
        <v>28</v>
      </c>
      <c r="B576" s="52" t="s">
        <v>29</v>
      </c>
      <c r="C576" s="41">
        <v>0</v>
      </c>
      <c r="D576" s="41"/>
      <c r="E576" s="41">
        <v>0</v>
      </c>
      <c r="F576" s="41"/>
      <c r="G576" s="41"/>
      <c r="H576" s="42"/>
      <c r="I576" s="71">
        <f t="shared" si="305"/>
        <v>0</v>
      </c>
    </row>
    <row r="577" spans="1:9" s="3" customFormat="1" ht="13.5" hidden="1" thickBot="1" x14ac:dyDescent="0.25">
      <c r="A577" s="50" t="s">
        <v>30</v>
      </c>
      <c r="B577" s="52" t="s">
        <v>31</v>
      </c>
      <c r="C577" s="41">
        <v>0</v>
      </c>
      <c r="D577" s="41"/>
      <c r="E577" s="41">
        <v>0</v>
      </c>
      <c r="F577" s="41"/>
      <c r="G577" s="41"/>
      <c r="H577" s="42"/>
      <c r="I577" s="71">
        <f t="shared" si="305"/>
        <v>0</v>
      </c>
    </row>
    <row r="578" spans="1:9" s="3" customFormat="1" ht="13.5" hidden="1" thickBot="1" x14ac:dyDescent="0.25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05"/>
        <v>0</v>
      </c>
    </row>
    <row r="579" spans="1:9" s="3" customFormat="1" ht="13.5" hidden="1" thickBot="1" x14ac:dyDescent="0.25">
      <c r="A579" s="50" t="s">
        <v>26</v>
      </c>
      <c r="B579" s="52" t="s">
        <v>34</v>
      </c>
      <c r="C579" s="41">
        <v>0</v>
      </c>
      <c r="D579" s="41"/>
      <c r="E579" s="41">
        <v>0</v>
      </c>
      <c r="F579" s="41"/>
      <c r="G579" s="41"/>
      <c r="H579" s="42"/>
      <c r="I579" s="71">
        <f t="shared" si="305"/>
        <v>0</v>
      </c>
    </row>
    <row r="580" spans="1:9" s="3" customFormat="1" ht="13.5" hidden="1" thickBot="1" x14ac:dyDescent="0.25">
      <c r="A580" s="50" t="s">
        <v>28</v>
      </c>
      <c r="B580" s="52" t="s">
        <v>35</v>
      </c>
      <c r="C580" s="41">
        <v>0</v>
      </c>
      <c r="D580" s="41"/>
      <c r="E580" s="41">
        <v>0</v>
      </c>
      <c r="F580" s="41"/>
      <c r="G580" s="41"/>
      <c r="H580" s="42"/>
      <c r="I580" s="71">
        <f t="shared" si="305"/>
        <v>0</v>
      </c>
    </row>
    <row r="581" spans="1:9" s="3" customFormat="1" ht="13.5" hidden="1" thickBot="1" x14ac:dyDescent="0.25">
      <c r="A581" s="50" t="s">
        <v>30</v>
      </c>
      <c r="B581" s="52" t="s">
        <v>36</v>
      </c>
      <c r="C581" s="41">
        <v>0</v>
      </c>
      <c r="D581" s="41"/>
      <c r="E581" s="41">
        <v>0</v>
      </c>
      <c r="F581" s="41"/>
      <c r="G581" s="41"/>
      <c r="H581" s="42"/>
      <c r="I581" s="71">
        <f t="shared" si="305"/>
        <v>0</v>
      </c>
    </row>
    <row r="582" spans="1:9" s="3" customFormat="1" ht="13.5" hidden="1" thickBot="1" x14ac:dyDescent="0.25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05"/>
        <v>0</v>
      </c>
    </row>
    <row r="583" spans="1:9" s="3" customFormat="1" ht="13.5" hidden="1" thickBot="1" x14ac:dyDescent="0.25">
      <c r="A583" s="50" t="s">
        <v>26</v>
      </c>
      <c r="B583" s="52" t="s">
        <v>39</v>
      </c>
      <c r="C583" s="41">
        <v>0</v>
      </c>
      <c r="D583" s="41"/>
      <c r="E583" s="41">
        <v>0</v>
      </c>
      <c r="F583" s="41"/>
      <c r="G583" s="41"/>
      <c r="H583" s="42"/>
      <c r="I583" s="71">
        <f t="shared" si="305"/>
        <v>0</v>
      </c>
    </row>
    <row r="584" spans="1:9" s="3" customFormat="1" ht="13.5" hidden="1" thickBot="1" x14ac:dyDescent="0.25">
      <c r="A584" s="50" t="s">
        <v>28</v>
      </c>
      <c r="B584" s="52" t="s">
        <v>40</v>
      </c>
      <c r="C584" s="41">
        <v>0</v>
      </c>
      <c r="D584" s="41"/>
      <c r="E584" s="41">
        <v>0</v>
      </c>
      <c r="F584" s="41"/>
      <c r="G584" s="41"/>
      <c r="H584" s="42"/>
      <c r="I584" s="71">
        <f t="shared" si="305"/>
        <v>0</v>
      </c>
    </row>
    <row r="585" spans="1:9" s="3" customFormat="1" ht="13.5" hidden="1" thickBot="1" x14ac:dyDescent="0.25">
      <c r="A585" s="50" t="s">
        <v>30</v>
      </c>
      <c r="B585" s="52" t="s">
        <v>41</v>
      </c>
      <c r="C585" s="41">
        <v>0</v>
      </c>
      <c r="D585" s="41"/>
      <c r="E585" s="41">
        <v>0</v>
      </c>
      <c r="F585" s="41"/>
      <c r="G585" s="41"/>
      <c r="H585" s="42"/>
      <c r="I585" s="71">
        <f t="shared" si="305"/>
        <v>0</v>
      </c>
    </row>
    <row r="586" spans="1:9" ht="13.5" hidden="1" thickBot="1" x14ac:dyDescent="0.25">
      <c r="A586" s="75" t="s">
        <v>76</v>
      </c>
      <c r="B586" s="76"/>
      <c r="C586" s="95">
        <v>0</v>
      </c>
      <c r="D586" s="95">
        <f>SUM(D587,D590,D616,D613)</f>
        <v>0</v>
      </c>
      <c r="E586" s="95">
        <f t="shared" ref="E586:H586" si="313">SUM(E587,E590,E616,E613)</f>
        <v>0</v>
      </c>
      <c r="F586" s="95">
        <f t="shared" si="313"/>
        <v>0</v>
      </c>
      <c r="G586" s="95">
        <f t="shared" si="313"/>
        <v>0</v>
      </c>
      <c r="H586" s="96">
        <f t="shared" si="313"/>
        <v>0</v>
      </c>
      <c r="I586" s="13">
        <f t="shared" si="305"/>
        <v>0</v>
      </c>
    </row>
    <row r="587" spans="1:9" s="3" customFormat="1" ht="13.5" hidden="1" thickBot="1" x14ac:dyDescent="0.25">
      <c r="A587" s="60" t="s">
        <v>43</v>
      </c>
      <c r="B587" s="61">
        <v>20</v>
      </c>
      <c r="C587" s="45">
        <v>0</v>
      </c>
      <c r="D587" s="45">
        <f t="shared" ref="D587:H587" si="314">SUM(D588)</f>
        <v>0</v>
      </c>
      <c r="E587" s="45">
        <f t="shared" si="314"/>
        <v>0</v>
      </c>
      <c r="F587" s="45">
        <f t="shared" si="314"/>
        <v>0</v>
      </c>
      <c r="G587" s="45">
        <f t="shared" si="314"/>
        <v>0</v>
      </c>
      <c r="H587" s="46">
        <f t="shared" si="314"/>
        <v>0</v>
      </c>
      <c r="I587" s="71">
        <f t="shared" si="305"/>
        <v>0</v>
      </c>
    </row>
    <row r="588" spans="1:9" s="3" customFormat="1" ht="13.5" hidden="1" thickBot="1" x14ac:dyDescent="0.25">
      <c r="A588" s="50" t="s">
        <v>87</v>
      </c>
      <c r="B588" s="134" t="s">
        <v>88</v>
      </c>
      <c r="C588" s="41">
        <v>0</v>
      </c>
      <c r="D588" s="41"/>
      <c r="E588" s="41">
        <f>C588+D588</f>
        <v>0</v>
      </c>
      <c r="F588" s="41"/>
      <c r="G588" s="41"/>
      <c r="H588" s="42"/>
      <c r="I588" s="71">
        <f t="shared" si="305"/>
        <v>0</v>
      </c>
    </row>
    <row r="589" spans="1:9" s="3" customFormat="1" ht="13.5" hidden="1" thickBot="1" x14ac:dyDescent="0.25">
      <c r="A589" s="50"/>
      <c r="B589" s="51"/>
      <c r="C589" s="41"/>
      <c r="D589" s="41"/>
      <c r="E589" s="41"/>
      <c r="F589" s="41"/>
      <c r="G589" s="41"/>
      <c r="H589" s="42"/>
      <c r="I589" s="71">
        <f t="shared" si="305"/>
        <v>0</v>
      </c>
    </row>
    <row r="590" spans="1:9" ht="26.25" hidden="1" thickBot="1" x14ac:dyDescent="0.25">
      <c r="A590" s="135" t="s">
        <v>46</v>
      </c>
      <c r="B590" s="62">
        <v>60</v>
      </c>
      <c r="C590" s="45">
        <v>0</v>
      </c>
      <c r="D590" s="45">
        <f t="shared" ref="D590:H590" si="315">SUM(D591,D598,D605)</f>
        <v>0</v>
      </c>
      <c r="E590" s="45">
        <f t="shared" si="315"/>
        <v>0</v>
      </c>
      <c r="F590" s="45">
        <f t="shared" si="315"/>
        <v>0</v>
      </c>
      <c r="G590" s="45">
        <f t="shared" si="315"/>
        <v>0</v>
      </c>
      <c r="H590" s="46">
        <f t="shared" si="315"/>
        <v>0</v>
      </c>
      <c r="I590" s="13">
        <f t="shared" si="305"/>
        <v>0</v>
      </c>
    </row>
    <row r="591" spans="1:9" ht="26.25" hidden="1" thickBot="1" x14ac:dyDescent="0.25">
      <c r="A591" s="60" t="s">
        <v>47</v>
      </c>
      <c r="B591" s="63">
        <v>60</v>
      </c>
      <c r="C591" s="45">
        <v>0</v>
      </c>
      <c r="D591" s="45">
        <f t="shared" ref="D591:H591" si="316">SUM(D595,D596,D597)</f>
        <v>0</v>
      </c>
      <c r="E591" s="45">
        <f t="shared" si="316"/>
        <v>0</v>
      </c>
      <c r="F591" s="45">
        <f t="shared" si="316"/>
        <v>0</v>
      </c>
      <c r="G591" s="45">
        <f t="shared" si="316"/>
        <v>0</v>
      </c>
      <c r="H591" s="46">
        <f t="shared" si="316"/>
        <v>0</v>
      </c>
      <c r="I591" s="13">
        <f t="shared" si="305"/>
        <v>0</v>
      </c>
    </row>
    <row r="592" spans="1:9" s="3" customFormat="1" ht="13.5" hidden="1" thickBot="1" x14ac:dyDescent="0.25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05"/>
        <v>0</v>
      </c>
    </row>
    <row r="593" spans="1:9" s="3" customFormat="1" ht="13.5" hidden="1" thickBot="1" x14ac:dyDescent="0.25">
      <c r="A593" s="64" t="s">
        <v>49</v>
      </c>
      <c r="B593" s="65"/>
      <c r="C593" s="45">
        <v>0</v>
      </c>
      <c r="D593" s="45">
        <f>D595+D596+D597-D594</f>
        <v>0</v>
      </c>
      <c r="E593" s="45">
        <f t="shared" ref="E593:H593" si="317">E595+E596+E597-E594</f>
        <v>0</v>
      </c>
      <c r="F593" s="45">
        <f t="shared" si="317"/>
        <v>0</v>
      </c>
      <c r="G593" s="45">
        <f t="shared" si="317"/>
        <v>0</v>
      </c>
      <c r="H593" s="46">
        <f t="shared" si="317"/>
        <v>0</v>
      </c>
      <c r="I593" s="71">
        <f t="shared" si="305"/>
        <v>0</v>
      </c>
    </row>
    <row r="594" spans="1:9" ht="13.5" hidden="1" thickBot="1" x14ac:dyDescent="0.25">
      <c r="A594" s="64" t="s">
        <v>50</v>
      </c>
      <c r="B594" s="65"/>
      <c r="C594" s="45">
        <v>0</v>
      </c>
      <c r="D594" s="45"/>
      <c r="E594" s="45">
        <f t="shared" ref="E594:E597" si="318">C594+D594</f>
        <v>0</v>
      </c>
      <c r="F594" s="45"/>
      <c r="G594" s="45"/>
      <c r="H594" s="46"/>
      <c r="I594" s="13">
        <f t="shared" si="305"/>
        <v>0</v>
      </c>
    </row>
    <row r="595" spans="1:9" ht="13.5" hidden="1" thickBot="1" x14ac:dyDescent="0.25">
      <c r="A595" s="36" t="s">
        <v>51</v>
      </c>
      <c r="B595" s="136" t="s">
        <v>52</v>
      </c>
      <c r="C595" s="38">
        <v>0</v>
      </c>
      <c r="D595" s="38"/>
      <c r="E595" s="38">
        <f t="shared" si="318"/>
        <v>0</v>
      </c>
      <c r="F595" s="38"/>
      <c r="G595" s="38"/>
      <c r="H595" s="39"/>
      <c r="I595" s="13">
        <f t="shared" si="305"/>
        <v>0</v>
      </c>
    </row>
    <row r="596" spans="1:9" s="3" customFormat="1" ht="13.5" hidden="1" thickBot="1" x14ac:dyDescent="0.25">
      <c r="A596" s="36" t="s">
        <v>18</v>
      </c>
      <c r="B596" s="136" t="s">
        <v>53</v>
      </c>
      <c r="C596" s="98">
        <v>0</v>
      </c>
      <c r="D596" s="98"/>
      <c r="E596" s="41">
        <f t="shared" si="318"/>
        <v>0</v>
      </c>
      <c r="F596" s="41"/>
      <c r="G596" s="41"/>
      <c r="H596" s="42"/>
      <c r="I596" s="71">
        <f t="shared" si="305"/>
        <v>0</v>
      </c>
    </row>
    <row r="597" spans="1:9" ht="13.5" hidden="1" thickBot="1" x14ac:dyDescent="0.25">
      <c r="A597" s="36" t="s">
        <v>20</v>
      </c>
      <c r="B597" s="137" t="s">
        <v>54</v>
      </c>
      <c r="C597" s="38">
        <v>0</v>
      </c>
      <c r="D597" s="38"/>
      <c r="E597" s="38">
        <f t="shared" si="318"/>
        <v>0</v>
      </c>
      <c r="F597" s="38"/>
      <c r="G597" s="38"/>
      <c r="H597" s="39"/>
      <c r="I597" s="13">
        <f t="shared" si="305"/>
        <v>0</v>
      </c>
    </row>
    <row r="598" spans="1:9" s="3" customFormat="1" ht="13.5" hidden="1" thickBot="1" x14ac:dyDescent="0.25">
      <c r="A598" s="60" t="s">
        <v>55</v>
      </c>
      <c r="B598" s="61" t="s">
        <v>56</v>
      </c>
      <c r="C598" s="45">
        <v>0</v>
      </c>
      <c r="D598" s="45">
        <f t="shared" ref="D598:H598" si="319">SUM(D602,D603,D604)</f>
        <v>0</v>
      </c>
      <c r="E598" s="45">
        <f t="shared" si="319"/>
        <v>0</v>
      </c>
      <c r="F598" s="45">
        <f t="shared" si="319"/>
        <v>0</v>
      </c>
      <c r="G598" s="45">
        <f t="shared" si="319"/>
        <v>0</v>
      </c>
      <c r="H598" s="46">
        <f t="shared" si="319"/>
        <v>0</v>
      </c>
      <c r="I598" s="71">
        <f t="shared" si="305"/>
        <v>0</v>
      </c>
    </row>
    <row r="599" spans="1:9" s="3" customFormat="1" ht="13.5" hidden="1" thickBot="1" x14ac:dyDescent="0.25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05"/>
        <v>0</v>
      </c>
    </row>
    <row r="600" spans="1:9" s="3" customFormat="1" ht="13.5" hidden="1" thickBot="1" x14ac:dyDescent="0.25">
      <c r="A600" s="64" t="s">
        <v>49</v>
      </c>
      <c r="B600" s="65"/>
      <c r="C600" s="45">
        <v>0</v>
      </c>
      <c r="D600" s="45">
        <f t="shared" ref="D600:H600" si="320">D602+D603+D604-D601</f>
        <v>0</v>
      </c>
      <c r="E600" s="45">
        <f t="shared" si="320"/>
        <v>0</v>
      </c>
      <c r="F600" s="45">
        <f t="shared" si="320"/>
        <v>0</v>
      </c>
      <c r="G600" s="45">
        <f t="shared" si="320"/>
        <v>0</v>
      </c>
      <c r="H600" s="46">
        <f t="shared" si="320"/>
        <v>0</v>
      </c>
      <c r="I600" s="71">
        <f t="shared" si="305"/>
        <v>0</v>
      </c>
    </row>
    <row r="601" spans="1:9" s="3" customFormat="1" ht="13.5" hidden="1" thickBot="1" x14ac:dyDescent="0.25">
      <c r="A601" s="64" t="s">
        <v>50</v>
      </c>
      <c r="B601" s="65"/>
      <c r="C601" s="45">
        <v>0</v>
      </c>
      <c r="D601" s="45"/>
      <c r="E601" s="45">
        <f t="shared" ref="E601:E604" si="321">C601+D601</f>
        <v>0</v>
      </c>
      <c r="F601" s="45"/>
      <c r="G601" s="45"/>
      <c r="H601" s="46"/>
      <c r="I601" s="71">
        <f t="shared" si="305"/>
        <v>0</v>
      </c>
    </row>
    <row r="602" spans="1:9" s="3" customFormat="1" ht="13.5" hidden="1" thickBot="1" x14ac:dyDescent="0.25">
      <c r="A602" s="36" t="s">
        <v>57</v>
      </c>
      <c r="B602" s="137" t="s">
        <v>58</v>
      </c>
      <c r="C602" s="41">
        <v>0</v>
      </c>
      <c r="D602" s="41"/>
      <c r="E602" s="41">
        <f t="shared" si="321"/>
        <v>0</v>
      </c>
      <c r="F602" s="41"/>
      <c r="G602" s="41"/>
      <c r="H602" s="42"/>
      <c r="I602" s="71">
        <f t="shared" si="305"/>
        <v>0</v>
      </c>
    </row>
    <row r="603" spans="1:9" s="3" customFormat="1" ht="13.5" hidden="1" thickBot="1" x14ac:dyDescent="0.25">
      <c r="A603" s="36" t="s">
        <v>59</v>
      </c>
      <c r="B603" s="137" t="s">
        <v>60</v>
      </c>
      <c r="C603" s="41">
        <v>0</v>
      </c>
      <c r="D603" s="41"/>
      <c r="E603" s="41">
        <f t="shared" si="321"/>
        <v>0</v>
      </c>
      <c r="F603" s="41"/>
      <c r="G603" s="41"/>
      <c r="H603" s="42"/>
      <c r="I603" s="71">
        <f t="shared" si="305"/>
        <v>0</v>
      </c>
    </row>
    <row r="604" spans="1:9" s="3" customFormat="1" ht="13.5" hidden="1" thickBot="1" x14ac:dyDescent="0.25">
      <c r="A604" s="36" t="s">
        <v>61</v>
      </c>
      <c r="B604" s="137" t="s">
        <v>62</v>
      </c>
      <c r="C604" s="41">
        <v>0</v>
      </c>
      <c r="D604" s="41"/>
      <c r="E604" s="41">
        <f t="shared" si="321"/>
        <v>0</v>
      </c>
      <c r="F604" s="41"/>
      <c r="G604" s="41"/>
      <c r="H604" s="42"/>
      <c r="I604" s="71">
        <f t="shared" si="305"/>
        <v>0</v>
      </c>
    </row>
    <row r="605" spans="1:9" s="3" customFormat="1" ht="13.5" hidden="1" thickBot="1" x14ac:dyDescent="0.25">
      <c r="A605" s="60" t="s">
        <v>63</v>
      </c>
      <c r="B605" s="67" t="s">
        <v>64</v>
      </c>
      <c r="C605" s="45">
        <v>0</v>
      </c>
      <c r="D605" s="45">
        <f t="shared" ref="D605:H605" si="322">SUM(D609,D610,D611)</f>
        <v>0</v>
      </c>
      <c r="E605" s="45">
        <f t="shared" si="322"/>
        <v>0</v>
      </c>
      <c r="F605" s="45">
        <f t="shared" si="322"/>
        <v>0</v>
      </c>
      <c r="G605" s="45">
        <f t="shared" si="322"/>
        <v>0</v>
      </c>
      <c r="H605" s="46">
        <f t="shared" si="322"/>
        <v>0</v>
      </c>
      <c r="I605" s="71">
        <f t="shared" si="305"/>
        <v>0</v>
      </c>
    </row>
    <row r="606" spans="1:9" s="3" customFormat="1" ht="13.5" hidden="1" thickBot="1" x14ac:dyDescent="0.25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05"/>
        <v>0</v>
      </c>
    </row>
    <row r="607" spans="1:9" s="3" customFormat="1" ht="13.5" hidden="1" thickBot="1" x14ac:dyDescent="0.25">
      <c r="A607" s="64" t="s">
        <v>49</v>
      </c>
      <c r="B607" s="65"/>
      <c r="C607" s="45">
        <v>0</v>
      </c>
      <c r="D607" s="45">
        <f t="shared" ref="D607:H607" si="323">D609+D610+D611-D608</f>
        <v>0</v>
      </c>
      <c r="E607" s="45">
        <f t="shared" si="323"/>
        <v>0</v>
      </c>
      <c r="F607" s="45">
        <f t="shared" si="323"/>
        <v>0</v>
      </c>
      <c r="G607" s="45">
        <f t="shared" si="323"/>
        <v>0</v>
      </c>
      <c r="H607" s="46">
        <f t="shared" si="323"/>
        <v>0</v>
      </c>
      <c r="I607" s="71">
        <f t="shared" si="305"/>
        <v>0</v>
      </c>
    </row>
    <row r="608" spans="1:9" s="3" customFormat="1" ht="13.5" hidden="1" thickBot="1" x14ac:dyDescent="0.25">
      <c r="A608" s="64" t="s">
        <v>50</v>
      </c>
      <c r="B608" s="65"/>
      <c r="C608" s="45">
        <v>0</v>
      </c>
      <c r="D608" s="45"/>
      <c r="E608" s="45">
        <f t="shared" ref="E608:E611" si="324">C608+D608</f>
        <v>0</v>
      </c>
      <c r="F608" s="45"/>
      <c r="G608" s="45"/>
      <c r="H608" s="46"/>
      <c r="I608" s="71">
        <f t="shared" si="305"/>
        <v>0</v>
      </c>
    </row>
    <row r="609" spans="1:9" s="3" customFormat="1" ht="13.5" hidden="1" thickBot="1" x14ac:dyDescent="0.25">
      <c r="A609" s="36" t="s">
        <v>57</v>
      </c>
      <c r="B609" s="137" t="s">
        <v>65</v>
      </c>
      <c r="C609" s="41">
        <v>0</v>
      </c>
      <c r="D609" s="41"/>
      <c r="E609" s="41">
        <f t="shared" si="324"/>
        <v>0</v>
      </c>
      <c r="F609" s="41"/>
      <c r="G609" s="41"/>
      <c r="H609" s="42"/>
      <c r="I609" s="71">
        <f t="shared" si="305"/>
        <v>0</v>
      </c>
    </row>
    <row r="610" spans="1:9" s="3" customFormat="1" ht="13.5" hidden="1" thickBot="1" x14ac:dyDescent="0.25">
      <c r="A610" s="36" t="s">
        <v>59</v>
      </c>
      <c r="B610" s="137" t="s">
        <v>66</v>
      </c>
      <c r="C610" s="41">
        <v>0</v>
      </c>
      <c r="D610" s="41"/>
      <c r="E610" s="41">
        <f t="shared" si="324"/>
        <v>0</v>
      </c>
      <c r="F610" s="41"/>
      <c r="G610" s="41"/>
      <c r="H610" s="42"/>
      <c r="I610" s="71">
        <f t="shared" si="305"/>
        <v>0</v>
      </c>
    </row>
    <row r="611" spans="1:9" s="3" customFormat="1" ht="13.5" hidden="1" thickBot="1" x14ac:dyDescent="0.25">
      <c r="A611" s="36" t="s">
        <v>61</v>
      </c>
      <c r="B611" s="137" t="s">
        <v>67</v>
      </c>
      <c r="C611" s="41">
        <v>0</v>
      </c>
      <c r="D611" s="41"/>
      <c r="E611" s="41">
        <f t="shared" si="324"/>
        <v>0</v>
      </c>
      <c r="F611" s="41"/>
      <c r="G611" s="41"/>
      <c r="H611" s="42"/>
      <c r="I611" s="71">
        <f t="shared" si="305"/>
        <v>0</v>
      </c>
    </row>
    <row r="612" spans="1:9" s="3" customFormat="1" ht="13.5" hidden="1" thickBot="1" x14ac:dyDescent="0.25">
      <c r="A612" s="68"/>
      <c r="B612" s="55"/>
      <c r="C612" s="41"/>
      <c r="D612" s="41"/>
      <c r="E612" s="41"/>
      <c r="F612" s="41"/>
      <c r="G612" s="41"/>
      <c r="H612" s="42"/>
      <c r="I612" s="71">
        <f t="shared" si="305"/>
        <v>0</v>
      </c>
    </row>
    <row r="613" spans="1:9" s="3" customFormat="1" ht="13.5" hidden="1" thickBot="1" x14ac:dyDescent="0.25">
      <c r="A613" s="60" t="s">
        <v>68</v>
      </c>
      <c r="B613" s="61">
        <v>71</v>
      </c>
      <c r="C613" s="45">
        <v>0</v>
      </c>
      <c r="D613" s="45">
        <f t="shared" ref="D613:H613" si="325">SUM(D614)</f>
        <v>0</v>
      </c>
      <c r="E613" s="45">
        <f t="shared" si="325"/>
        <v>0</v>
      </c>
      <c r="F613" s="45">
        <f t="shared" si="325"/>
        <v>0</v>
      </c>
      <c r="G613" s="45">
        <f t="shared" si="325"/>
        <v>0</v>
      </c>
      <c r="H613" s="46">
        <f t="shared" si="325"/>
        <v>0</v>
      </c>
      <c r="I613" s="71">
        <f t="shared" si="305"/>
        <v>0</v>
      </c>
    </row>
    <row r="614" spans="1:9" s="3" customFormat="1" ht="13.5" hidden="1" thickBot="1" x14ac:dyDescent="0.25">
      <c r="A614" s="50" t="s">
        <v>69</v>
      </c>
      <c r="B614" s="134" t="s">
        <v>70</v>
      </c>
      <c r="C614" s="41">
        <v>0</v>
      </c>
      <c r="D614" s="41"/>
      <c r="E614" s="41">
        <f>C614+D614</f>
        <v>0</v>
      </c>
      <c r="F614" s="41"/>
      <c r="G614" s="41"/>
      <c r="H614" s="42"/>
      <c r="I614" s="71">
        <f t="shared" si="305"/>
        <v>0</v>
      </c>
    </row>
    <row r="615" spans="1:9" s="3" customFormat="1" ht="13.5" hidden="1" thickBot="1" x14ac:dyDescent="0.25">
      <c r="A615" s="68"/>
      <c r="B615" s="55"/>
      <c r="C615" s="41"/>
      <c r="D615" s="41"/>
      <c r="E615" s="41"/>
      <c r="F615" s="41"/>
      <c r="G615" s="41"/>
      <c r="H615" s="42"/>
      <c r="I615" s="71">
        <f t="shared" si="305"/>
        <v>0</v>
      </c>
    </row>
    <row r="616" spans="1:9" s="3" customFormat="1" ht="13.5" hidden="1" thickBot="1" x14ac:dyDescent="0.25">
      <c r="A616" s="48" t="s">
        <v>71</v>
      </c>
      <c r="B616" s="67" t="s">
        <v>72</v>
      </c>
      <c r="C616" s="45">
        <v>0</v>
      </c>
      <c r="D616" s="45"/>
      <c r="E616" s="45">
        <f>C616+D616</f>
        <v>0</v>
      </c>
      <c r="F616" s="45"/>
      <c r="G616" s="45"/>
      <c r="H616" s="46"/>
      <c r="I616" s="71">
        <f t="shared" si="305"/>
        <v>0</v>
      </c>
    </row>
    <row r="617" spans="1:9" s="3" customFormat="1" ht="13.5" hidden="1" thickBot="1" x14ac:dyDescent="0.25">
      <c r="A617" s="68"/>
      <c r="B617" s="55"/>
      <c r="C617" s="41"/>
      <c r="D617" s="41"/>
      <c r="E617" s="41"/>
      <c r="F617" s="41"/>
      <c r="G617" s="41"/>
      <c r="H617" s="42"/>
      <c r="I617" s="71">
        <f t="shared" si="305"/>
        <v>0</v>
      </c>
    </row>
    <row r="618" spans="1:9" s="3" customFormat="1" ht="13.5" hidden="1" thickBot="1" x14ac:dyDescent="0.25">
      <c r="A618" s="48" t="s">
        <v>73</v>
      </c>
      <c r="B618" s="67"/>
      <c r="C618" s="45">
        <v>0</v>
      </c>
      <c r="D618" s="45">
        <f t="shared" ref="D618:H618" si="326">D565-D586</f>
        <v>0</v>
      </c>
      <c r="E618" s="45">
        <f t="shared" si="326"/>
        <v>0</v>
      </c>
      <c r="F618" s="45">
        <f t="shared" si="326"/>
        <v>0</v>
      </c>
      <c r="G618" s="45">
        <f t="shared" si="326"/>
        <v>0</v>
      </c>
      <c r="H618" s="46">
        <f t="shared" si="326"/>
        <v>0</v>
      </c>
      <c r="I618" s="71">
        <f t="shared" si="305"/>
        <v>0</v>
      </c>
    </row>
    <row r="619" spans="1:9" s="3" customFormat="1" ht="13.5" hidden="1" thickBot="1" x14ac:dyDescent="0.25">
      <c r="A619" s="54"/>
      <c r="B619" s="55"/>
      <c r="C619" s="41"/>
      <c r="D619" s="41"/>
      <c r="E619" s="41"/>
      <c r="F619" s="41"/>
      <c r="G619" s="41"/>
      <c r="H619" s="42"/>
      <c r="I619" s="71">
        <f t="shared" si="305"/>
        <v>0</v>
      </c>
    </row>
    <row r="620" spans="1:9" s="5" customFormat="1" ht="26.25" hidden="1" thickBot="1" x14ac:dyDescent="0.25">
      <c r="A620" s="99" t="s">
        <v>98</v>
      </c>
      <c r="B620" s="100"/>
      <c r="C620" s="101">
        <v>0</v>
      </c>
      <c r="D620" s="101">
        <f t="shared" ref="D620:H620" si="327">D621</f>
        <v>0</v>
      </c>
      <c r="E620" s="101">
        <f t="shared" si="327"/>
        <v>0</v>
      </c>
      <c r="F620" s="101">
        <f t="shared" si="327"/>
        <v>0</v>
      </c>
      <c r="G620" s="101">
        <f t="shared" si="327"/>
        <v>0</v>
      </c>
      <c r="H620" s="102">
        <f t="shared" si="327"/>
        <v>0</v>
      </c>
      <c r="I620" s="71">
        <f t="shared" si="305"/>
        <v>0</v>
      </c>
    </row>
    <row r="621" spans="1:9" s="3" customFormat="1" ht="13.5" hidden="1" thickBot="1" x14ac:dyDescent="0.25">
      <c r="A621" s="111" t="s">
        <v>78</v>
      </c>
      <c r="B621" s="112"/>
      <c r="C621" s="117">
        <v>0</v>
      </c>
      <c r="D621" s="117">
        <f t="shared" ref="D621:H621" si="328">SUM(D622,D623,D624,D628)</f>
        <v>0</v>
      </c>
      <c r="E621" s="117">
        <f t="shared" si="328"/>
        <v>0</v>
      </c>
      <c r="F621" s="117">
        <f t="shared" si="328"/>
        <v>0</v>
      </c>
      <c r="G621" s="117">
        <f t="shared" si="328"/>
        <v>0</v>
      </c>
      <c r="H621" s="118">
        <f t="shared" si="328"/>
        <v>0</v>
      </c>
      <c r="I621" s="71">
        <f t="shared" si="305"/>
        <v>0</v>
      </c>
    </row>
    <row r="622" spans="1:9" s="3" customFormat="1" ht="13.5" hidden="1" thickBot="1" x14ac:dyDescent="0.25">
      <c r="A622" s="36" t="s">
        <v>12</v>
      </c>
      <c r="B622" s="37"/>
      <c r="C622" s="41">
        <v>0</v>
      </c>
      <c r="D622" s="41"/>
      <c r="E622" s="41">
        <f>SUM(C622,D622)</f>
        <v>0</v>
      </c>
      <c r="F622" s="41"/>
      <c r="G622" s="41"/>
      <c r="H622" s="42"/>
      <c r="I622" s="71">
        <f t="shared" si="305"/>
        <v>0</v>
      </c>
    </row>
    <row r="623" spans="1:9" s="3" customFormat="1" ht="13.5" hidden="1" thickBot="1" x14ac:dyDescent="0.25">
      <c r="A623" s="36" t="s">
        <v>13</v>
      </c>
      <c r="B623" s="40"/>
      <c r="C623" s="41">
        <v>0</v>
      </c>
      <c r="D623" s="41"/>
      <c r="E623" s="41">
        <f t="shared" ref="E623:E627" si="329">SUM(C623,D623)</f>
        <v>0</v>
      </c>
      <c r="F623" s="41"/>
      <c r="G623" s="41"/>
      <c r="H623" s="42"/>
      <c r="I623" s="71">
        <f t="shared" si="305"/>
        <v>0</v>
      </c>
    </row>
    <row r="624" spans="1:9" s="3" customFormat="1" ht="13.5" hidden="1" thickBot="1" x14ac:dyDescent="0.25">
      <c r="A624" s="43" t="s">
        <v>79</v>
      </c>
      <c r="B624" s="44" t="s">
        <v>15</v>
      </c>
      <c r="C624" s="45">
        <v>0</v>
      </c>
      <c r="D624" s="45">
        <f>SUM(D625:D627)</f>
        <v>0</v>
      </c>
      <c r="E624" s="45">
        <f t="shared" si="329"/>
        <v>0</v>
      </c>
      <c r="F624" s="45">
        <f t="shared" ref="F624:H624" si="330">SUM(F625:F627)</f>
        <v>0</v>
      </c>
      <c r="G624" s="45">
        <f t="shared" si="330"/>
        <v>0</v>
      </c>
      <c r="H624" s="46">
        <f t="shared" si="330"/>
        <v>0</v>
      </c>
      <c r="I624" s="71">
        <f t="shared" si="305"/>
        <v>0</v>
      </c>
    </row>
    <row r="625" spans="1:9" s="3" customFormat="1" ht="13.5" hidden="1" thickBot="1" x14ac:dyDescent="0.25">
      <c r="A625" s="47" t="s">
        <v>16</v>
      </c>
      <c r="B625" s="37" t="s">
        <v>17</v>
      </c>
      <c r="C625" s="41">
        <v>0</v>
      </c>
      <c r="D625" s="41"/>
      <c r="E625" s="41">
        <f t="shared" si="329"/>
        <v>0</v>
      </c>
      <c r="F625" s="41"/>
      <c r="G625" s="41"/>
      <c r="H625" s="42"/>
      <c r="I625" s="71">
        <f t="shared" si="305"/>
        <v>0</v>
      </c>
    </row>
    <row r="626" spans="1:9" s="3" customFormat="1" ht="13.5" hidden="1" thickBot="1" x14ac:dyDescent="0.25">
      <c r="A626" s="47" t="s">
        <v>18</v>
      </c>
      <c r="B626" s="37" t="s">
        <v>19</v>
      </c>
      <c r="C626" s="41">
        <v>0</v>
      </c>
      <c r="D626" s="41"/>
      <c r="E626" s="41">
        <f t="shared" si="329"/>
        <v>0</v>
      </c>
      <c r="F626" s="41"/>
      <c r="G626" s="41"/>
      <c r="H626" s="42"/>
      <c r="I626" s="71">
        <f t="shared" ref="I626:I692" si="331">SUM(E626:H626)</f>
        <v>0</v>
      </c>
    </row>
    <row r="627" spans="1:9" s="3" customFormat="1" ht="13.5" hidden="1" thickBot="1" x14ac:dyDescent="0.25">
      <c r="A627" s="47" t="s">
        <v>20</v>
      </c>
      <c r="B627" s="37" t="s">
        <v>21</v>
      </c>
      <c r="C627" s="41">
        <v>0</v>
      </c>
      <c r="D627" s="41"/>
      <c r="E627" s="41">
        <f t="shared" si="329"/>
        <v>0</v>
      </c>
      <c r="F627" s="41"/>
      <c r="G627" s="41"/>
      <c r="H627" s="42"/>
      <c r="I627" s="71">
        <f t="shared" si="331"/>
        <v>0</v>
      </c>
    </row>
    <row r="628" spans="1:9" s="3" customFormat="1" ht="26.25" hidden="1" thickBot="1" x14ac:dyDescent="0.25">
      <c r="A628" s="43" t="s">
        <v>22</v>
      </c>
      <c r="B628" s="44" t="s">
        <v>23</v>
      </c>
      <c r="C628" s="45">
        <v>0</v>
      </c>
      <c r="D628" s="45">
        <f t="shared" ref="D628:H628" si="332">SUM(D629,D633,D637)</f>
        <v>0</v>
      </c>
      <c r="E628" s="45">
        <f t="shared" si="332"/>
        <v>0</v>
      </c>
      <c r="F628" s="45">
        <f t="shared" si="332"/>
        <v>0</v>
      </c>
      <c r="G628" s="45">
        <f t="shared" si="332"/>
        <v>0</v>
      </c>
      <c r="H628" s="46">
        <f t="shared" si="332"/>
        <v>0</v>
      </c>
      <c r="I628" s="71">
        <f t="shared" si="331"/>
        <v>0</v>
      </c>
    </row>
    <row r="629" spans="1:9" s="3" customFormat="1" ht="13.5" hidden="1" thickBot="1" x14ac:dyDescent="0.25">
      <c r="A629" s="48" t="s">
        <v>24</v>
      </c>
      <c r="B629" s="49" t="s">
        <v>25</v>
      </c>
      <c r="C629" s="45">
        <v>0</v>
      </c>
      <c r="D629" s="45">
        <f t="shared" ref="D629:H629" si="333">SUM(D630:D632)</f>
        <v>0</v>
      </c>
      <c r="E629" s="45">
        <f t="shared" si="333"/>
        <v>0</v>
      </c>
      <c r="F629" s="45">
        <f t="shared" si="333"/>
        <v>0</v>
      </c>
      <c r="G629" s="45">
        <f t="shared" si="333"/>
        <v>0</v>
      </c>
      <c r="H629" s="46">
        <f t="shared" si="333"/>
        <v>0</v>
      </c>
      <c r="I629" s="71">
        <f t="shared" si="331"/>
        <v>0</v>
      </c>
    </row>
    <row r="630" spans="1:9" s="3" customFormat="1" ht="13.5" hidden="1" thickBot="1" x14ac:dyDescent="0.25">
      <c r="A630" s="50" t="s">
        <v>26</v>
      </c>
      <c r="B630" s="51" t="s">
        <v>27</v>
      </c>
      <c r="C630" s="41">
        <v>0</v>
      </c>
      <c r="D630" s="41"/>
      <c r="E630" s="41">
        <f t="shared" ref="E630:E632" si="334">SUM(C630,D630)</f>
        <v>0</v>
      </c>
      <c r="F630" s="41"/>
      <c r="G630" s="41"/>
      <c r="H630" s="42"/>
      <c r="I630" s="71">
        <f t="shared" si="331"/>
        <v>0</v>
      </c>
    </row>
    <row r="631" spans="1:9" s="3" customFormat="1" ht="13.5" hidden="1" thickBot="1" x14ac:dyDescent="0.25">
      <c r="A631" s="50" t="s">
        <v>28</v>
      </c>
      <c r="B631" s="52" t="s">
        <v>29</v>
      </c>
      <c r="C631" s="41">
        <v>0</v>
      </c>
      <c r="D631" s="41"/>
      <c r="E631" s="41">
        <f t="shared" si="334"/>
        <v>0</v>
      </c>
      <c r="F631" s="41"/>
      <c r="G631" s="41"/>
      <c r="H631" s="42"/>
      <c r="I631" s="71">
        <f t="shared" si="331"/>
        <v>0</v>
      </c>
    </row>
    <row r="632" spans="1:9" s="3" customFormat="1" ht="13.5" hidden="1" thickBot="1" x14ac:dyDescent="0.25">
      <c r="A632" s="50" t="s">
        <v>30</v>
      </c>
      <c r="B632" s="52" t="s">
        <v>31</v>
      </c>
      <c r="C632" s="41">
        <v>0</v>
      </c>
      <c r="D632" s="41"/>
      <c r="E632" s="41">
        <f t="shared" si="334"/>
        <v>0</v>
      </c>
      <c r="F632" s="41"/>
      <c r="G632" s="41"/>
      <c r="H632" s="42"/>
      <c r="I632" s="71">
        <f t="shared" si="331"/>
        <v>0</v>
      </c>
    </row>
    <row r="633" spans="1:9" s="3" customFormat="1" ht="13.5" hidden="1" thickBot="1" x14ac:dyDescent="0.25">
      <c r="A633" s="48" t="s">
        <v>32</v>
      </c>
      <c r="B633" s="53" t="s">
        <v>33</v>
      </c>
      <c r="C633" s="45">
        <v>0</v>
      </c>
      <c r="D633" s="45">
        <f t="shared" ref="D633:H633" si="335">SUM(D634:D636)</f>
        <v>0</v>
      </c>
      <c r="E633" s="45">
        <f t="shared" si="335"/>
        <v>0</v>
      </c>
      <c r="F633" s="45">
        <f t="shared" si="335"/>
        <v>0</v>
      </c>
      <c r="G633" s="45">
        <f t="shared" si="335"/>
        <v>0</v>
      </c>
      <c r="H633" s="46">
        <f t="shared" si="335"/>
        <v>0</v>
      </c>
      <c r="I633" s="71">
        <f t="shared" si="331"/>
        <v>0</v>
      </c>
    </row>
    <row r="634" spans="1:9" s="3" customFormat="1" ht="13.5" hidden="1" thickBot="1" x14ac:dyDescent="0.25">
      <c r="A634" s="50" t="s">
        <v>26</v>
      </c>
      <c r="B634" s="52" t="s">
        <v>34</v>
      </c>
      <c r="C634" s="41">
        <v>0</v>
      </c>
      <c r="D634" s="41"/>
      <c r="E634" s="41">
        <f t="shared" ref="E634:E636" si="336">SUM(C634,D634)</f>
        <v>0</v>
      </c>
      <c r="F634" s="41"/>
      <c r="G634" s="41"/>
      <c r="H634" s="42"/>
      <c r="I634" s="71">
        <f t="shared" si="331"/>
        <v>0</v>
      </c>
    </row>
    <row r="635" spans="1:9" s="3" customFormat="1" ht="13.5" hidden="1" thickBot="1" x14ac:dyDescent="0.25">
      <c r="A635" s="50" t="s">
        <v>28</v>
      </c>
      <c r="B635" s="52" t="s">
        <v>35</v>
      </c>
      <c r="C635" s="41">
        <v>0</v>
      </c>
      <c r="D635" s="41"/>
      <c r="E635" s="41">
        <f t="shared" si="336"/>
        <v>0</v>
      </c>
      <c r="F635" s="41"/>
      <c r="G635" s="41"/>
      <c r="H635" s="42"/>
      <c r="I635" s="71">
        <f t="shared" si="331"/>
        <v>0</v>
      </c>
    </row>
    <row r="636" spans="1:9" s="3" customFormat="1" ht="13.5" hidden="1" thickBot="1" x14ac:dyDescent="0.25">
      <c r="A636" s="50" t="s">
        <v>30</v>
      </c>
      <c r="B636" s="52" t="s">
        <v>36</v>
      </c>
      <c r="C636" s="41">
        <v>0</v>
      </c>
      <c r="D636" s="41"/>
      <c r="E636" s="41">
        <f t="shared" si="336"/>
        <v>0</v>
      </c>
      <c r="F636" s="41"/>
      <c r="G636" s="41"/>
      <c r="H636" s="42"/>
      <c r="I636" s="71">
        <f t="shared" si="331"/>
        <v>0</v>
      </c>
    </row>
    <row r="637" spans="1:9" s="3" customFormat="1" ht="13.5" hidden="1" thickBot="1" x14ac:dyDescent="0.25">
      <c r="A637" s="48" t="s">
        <v>37</v>
      </c>
      <c r="B637" s="53" t="s">
        <v>38</v>
      </c>
      <c r="C637" s="45">
        <v>0</v>
      </c>
      <c r="D637" s="45">
        <f t="shared" ref="D637:H637" si="337">SUM(D638:D640)</f>
        <v>0</v>
      </c>
      <c r="E637" s="45">
        <f t="shared" si="337"/>
        <v>0</v>
      </c>
      <c r="F637" s="45">
        <f t="shared" si="337"/>
        <v>0</v>
      </c>
      <c r="G637" s="45">
        <f t="shared" si="337"/>
        <v>0</v>
      </c>
      <c r="H637" s="46">
        <f t="shared" si="337"/>
        <v>0</v>
      </c>
      <c r="I637" s="71">
        <f t="shared" si="331"/>
        <v>0</v>
      </c>
    </row>
    <row r="638" spans="1:9" s="3" customFormat="1" ht="13.5" hidden="1" thickBot="1" x14ac:dyDescent="0.25">
      <c r="A638" s="50" t="s">
        <v>26</v>
      </c>
      <c r="B638" s="52" t="s">
        <v>39</v>
      </c>
      <c r="C638" s="41">
        <v>0</v>
      </c>
      <c r="D638" s="41"/>
      <c r="E638" s="41">
        <f t="shared" ref="E638:E640" si="338">SUM(C638,D638)</f>
        <v>0</v>
      </c>
      <c r="F638" s="41"/>
      <c r="G638" s="41"/>
      <c r="H638" s="42"/>
      <c r="I638" s="71">
        <f t="shared" si="331"/>
        <v>0</v>
      </c>
    </row>
    <row r="639" spans="1:9" s="3" customFormat="1" ht="13.5" hidden="1" thickBot="1" x14ac:dyDescent="0.25">
      <c r="A639" s="50" t="s">
        <v>28</v>
      </c>
      <c r="B639" s="52" t="s">
        <v>40</v>
      </c>
      <c r="C639" s="41">
        <v>0</v>
      </c>
      <c r="D639" s="41"/>
      <c r="E639" s="41">
        <f t="shared" si="338"/>
        <v>0</v>
      </c>
      <c r="F639" s="41"/>
      <c r="G639" s="41"/>
      <c r="H639" s="42"/>
      <c r="I639" s="71">
        <f t="shared" si="331"/>
        <v>0</v>
      </c>
    </row>
    <row r="640" spans="1:9" s="3" customFormat="1" ht="13.5" hidden="1" thickBot="1" x14ac:dyDescent="0.25">
      <c r="A640" s="50" t="s">
        <v>30</v>
      </c>
      <c r="B640" s="52" t="s">
        <v>41</v>
      </c>
      <c r="C640" s="41">
        <v>0</v>
      </c>
      <c r="D640" s="41"/>
      <c r="E640" s="41">
        <f t="shared" si="338"/>
        <v>0</v>
      </c>
      <c r="F640" s="41"/>
      <c r="G640" s="41"/>
      <c r="H640" s="42"/>
      <c r="I640" s="71">
        <f t="shared" si="331"/>
        <v>0</v>
      </c>
    </row>
    <row r="641" spans="1:9" s="3" customFormat="1" ht="13.5" hidden="1" thickBot="1" x14ac:dyDescent="0.25">
      <c r="A641" s="111" t="s">
        <v>76</v>
      </c>
      <c r="B641" s="112"/>
      <c r="C641" s="105">
        <v>0</v>
      </c>
      <c r="D641" s="105">
        <f>SUM(D642,D645,D671,D668)</f>
        <v>0</v>
      </c>
      <c r="E641" s="105">
        <f t="shared" ref="E641:H641" si="339">SUM(E642,E645,E671,E668)</f>
        <v>0</v>
      </c>
      <c r="F641" s="105">
        <f t="shared" si="339"/>
        <v>0</v>
      </c>
      <c r="G641" s="105">
        <f t="shared" si="339"/>
        <v>0</v>
      </c>
      <c r="H641" s="106">
        <f t="shared" si="339"/>
        <v>0</v>
      </c>
      <c r="I641" s="71">
        <f t="shared" si="331"/>
        <v>0</v>
      </c>
    </row>
    <row r="642" spans="1:9" s="3" customFormat="1" ht="13.5" hidden="1" thickBot="1" x14ac:dyDescent="0.25">
      <c r="A642" s="60" t="s">
        <v>43</v>
      </c>
      <c r="B642" s="61">
        <v>20</v>
      </c>
      <c r="C642" s="45">
        <v>0</v>
      </c>
      <c r="D642" s="45">
        <f t="shared" ref="D642:H642" si="340">SUM(D643)</f>
        <v>0</v>
      </c>
      <c r="E642" s="45">
        <f t="shared" si="340"/>
        <v>0</v>
      </c>
      <c r="F642" s="45">
        <f t="shared" si="340"/>
        <v>0</v>
      </c>
      <c r="G642" s="45">
        <f t="shared" si="340"/>
        <v>0</v>
      </c>
      <c r="H642" s="46">
        <f t="shared" si="340"/>
        <v>0</v>
      </c>
      <c r="I642" s="71">
        <f t="shared" si="331"/>
        <v>0</v>
      </c>
    </row>
    <row r="643" spans="1:9" s="3" customFormat="1" ht="13.5" hidden="1" thickBot="1" x14ac:dyDescent="0.25">
      <c r="A643" s="50" t="s">
        <v>87</v>
      </c>
      <c r="B643" s="134" t="s">
        <v>88</v>
      </c>
      <c r="C643" s="41">
        <v>0</v>
      </c>
      <c r="D643" s="41"/>
      <c r="E643" s="41">
        <f>C643+D643</f>
        <v>0</v>
      </c>
      <c r="F643" s="41"/>
      <c r="G643" s="41"/>
      <c r="H643" s="42"/>
      <c r="I643" s="71">
        <f t="shared" si="331"/>
        <v>0</v>
      </c>
    </row>
    <row r="644" spans="1:9" s="3" customFormat="1" ht="13.5" hidden="1" thickBot="1" x14ac:dyDescent="0.25">
      <c r="A644" s="50"/>
      <c r="B644" s="51"/>
      <c r="C644" s="41"/>
      <c r="D644" s="41"/>
      <c r="E644" s="41"/>
      <c r="F644" s="41"/>
      <c r="G644" s="41"/>
      <c r="H644" s="42"/>
      <c r="I644" s="71">
        <f t="shared" si="331"/>
        <v>0</v>
      </c>
    </row>
    <row r="645" spans="1:9" s="3" customFormat="1" ht="26.25" hidden="1" thickBot="1" x14ac:dyDescent="0.25">
      <c r="A645" s="135" t="s">
        <v>46</v>
      </c>
      <c r="B645" s="62">
        <v>60</v>
      </c>
      <c r="C645" s="45">
        <v>0</v>
      </c>
      <c r="D645" s="45">
        <f t="shared" ref="D645:H645" si="341">SUM(D646,D653,D660)</f>
        <v>0</v>
      </c>
      <c r="E645" s="45">
        <f t="shared" si="341"/>
        <v>0</v>
      </c>
      <c r="F645" s="45">
        <f t="shared" si="341"/>
        <v>0</v>
      </c>
      <c r="G645" s="45">
        <f t="shared" si="341"/>
        <v>0</v>
      </c>
      <c r="H645" s="46">
        <f t="shared" si="341"/>
        <v>0</v>
      </c>
      <c r="I645" s="71">
        <f t="shared" si="331"/>
        <v>0</v>
      </c>
    </row>
    <row r="646" spans="1:9" s="3" customFormat="1" ht="26.25" hidden="1" thickBot="1" x14ac:dyDescent="0.25">
      <c r="A646" s="60" t="s">
        <v>47</v>
      </c>
      <c r="B646" s="63">
        <v>60</v>
      </c>
      <c r="C646" s="45">
        <v>0</v>
      </c>
      <c r="D646" s="45">
        <f t="shared" ref="D646:H646" si="342">SUM(D650,D651,D652)</f>
        <v>0</v>
      </c>
      <c r="E646" s="45">
        <f t="shared" si="342"/>
        <v>0</v>
      </c>
      <c r="F646" s="45">
        <f t="shared" si="342"/>
        <v>0</v>
      </c>
      <c r="G646" s="45">
        <f t="shared" si="342"/>
        <v>0</v>
      </c>
      <c r="H646" s="46">
        <f t="shared" si="342"/>
        <v>0</v>
      </c>
      <c r="I646" s="71">
        <f t="shared" si="331"/>
        <v>0</v>
      </c>
    </row>
    <row r="647" spans="1:9" s="3" customFormat="1" ht="13.5" hidden="1" thickBot="1" x14ac:dyDescent="0.25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31"/>
        <v>0</v>
      </c>
    </row>
    <row r="648" spans="1:9" s="3" customFormat="1" ht="13.5" hidden="1" thickBot="1" x14ac:dyDescent="0.25">
      <c r="A648" s="64" t="s">
        <v>49</v>
      </c>
      <c r="B648" s="65"/>
      <c r="C648" s="45">
        <v>0</v>
      </c>
      <c r="D648" s="45">
        <f t="shared" ref="D648:H648" si="343">D650+D651+D652-D649</f>
        <v>0</v>
      </c>
      <c r="E648" s="45">
        <f t="shared" si="343"/>
        <v>0</v>
      </c>
      <c r="F648" s="45">
        <f t="shared" si="343"/>
        <v>0</v>
      </c>
      <c r="G648" s="45">
        <f t="shared" si="343"/>
        <v>0</v>
      </c>
      <c r="H648" s="46">
        <f t="shared" si="343"/>
        <v>0</v>
      </c>
      <c r="I648" s="71">
        <f t="shared" si="331"/>
        <v>0</v>
      </c>
    </row>
    <row r="649" spans="1:9" s="3" customFormat="1" ht="13.5" hidden="1" thickBot="1" x14ac:dyDescent="0.25">
      <c r="A649" s="64" t="s">
        <v>50</v>
      </c>
      <c r="B649" s="65"/>
      <c r="C649" s="45">
        <v>0</v>
      </c>
      <c r="D649" s="45"/>
      <c r="E649" s="45">
        <f t="shared" ref="E649:E652" si="344">C649+D649</f>
        <v>0</v>
      </c>
      <c r="F649" s="45"/>
      <c r="G649" s="45"/>
      <c r="H649" s="46"/>
      <c r="I649" s="71">
        <f t="shared" si="331"/>
        <v>0</v>
      </c>
    </row>
    <row r="650" spans="1:9" s="3" customFormat="1" ht="13.5" hidden="1" thickBot="1" x14ac:dyDescent="0.25">
      <c r="A650" s="36" t="s">
        <v>51</v>
      </c>
      <c r="B650" s="136" t="s">
        <v>52</v>
      </c>
      <c r="C650" s="41">
        <v>0</v>
      </c>
      <c r="D650" s="41"/>
      <c r="E650" s="41">
        <f t="shared" si="344"/>
        <v>0</v>
      </c>
      <c r="F650" s="41"/>
      <c r="G650" s="41"/>
      <c r="H650" s="42"/>
      <c r="I650" s="71">
        <f t="shared" si="331"/>
        <v>0</v>
      </c>
    </row>
    <row r="651" spans="1:9" s="3" customFormat="1" ht="13.5" hidden="1" thickBot="1" x14ac:dyDescent="0.25">
      <c r="A651" s="36" t="s">
        <v>18</v>
      </c>
      <c r="B651" s="136" t="s">
        <v>53</v>
      </c>
      <c r="C651" s="41">
        <v>0</v>
      </c>
      <c r="D651" s="41"/>
      <c r="E651" s="41">
        <f t="shared" si="344"/>
        <v>0</v>
      </c>
      <c r="F651" s="41"/>
      <c r="G651" s="41"/>
      <c r="H651" s="42"/>
      <c r="I651" s="71">
        <f t="shared" si="331"/>
        <v>0</v>
      </c>
    </row>
    <row r="652" spans="1:9" s="3" customFormat="1" ht="13.5" hidden="1" thickBot="1" x14ac:dyDescent="0.25">
      <c r="A652" s="36" t="s">
        <v>20</v>
      </c>
      <c r="B652" s="137" t="s">
        <v>54</v>
      </c>
      <c r="C652" s="41">
        <v>0</v>
      </c>
      <c r="D652" s="41"/>
      <c r="E652" s="41">
        <f t="shared" si="344"/>
        <v>0</v>
      </c>
      <c r="F652" s="41"/>
      <c r="G652" s="41"/>
      <c r="H652" s="42"/>
      <c r="I652" s="71">
        <f t="shared" si="331"/>
        <v>0</v>
      </c>
    </row>
    <row r="653" spans="1:9" s="3" customFormat="1" ht="13.5" hidden="1" thickBot="1" x14ac:dyDescent="0.25">
      <c r="A653" s="60" t="s">
        <v>55</v>
      </c>
      <c r="B653" s="61" t="s">
        <v>56</v>
      </c>
      <c r="C653" s="45">
        <v>0</v>
      </c>
      <c r="D653" s="45">
        <f t="shared" ref="D653:H653" si="345">SUM(D657,D658,D659)</f>
        <v>0</v>
      </c>
      <c r="E653" s="45">
        <f t="shared" si="345"/>
        <v>0</v>
      </c>
      <c r="F653" s="45">
        <f t="shared" si="345"/>
        <v>0</v>
      </c>
      <c r="G653" s="45">
        <f t="shared" si="345"/>
        <v>0</v>
      </c>
      <c r="H653" s="46">
        <f t="shared" si="345"/>
        <v>0</v>
      </c>
      <c r="I653" s="71">
        <f t="shared" si="331"/>
        <v>0</v>
      </c>
    </row>
    <row r="654" spans="1:9" s="3" customFormat="1" ht="13.5" hidden="1" thickBot="1" x14ac:dyDescent="0.25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31"/>
        <v>0</v>
      </c>
    </row>
    <row r="655" spans="1:9" s="3" customFormat="1" ht="13.5" hidden="1" thickBot="1" x14ac:dyDescent="0.25">
      <c r="A655" s="64" t="s">
        <v>49</v>
      </c>
      <c r="B655" s="65"/>
      <c r="C655" s="45">
        <v>0</v>
      </c>
      <c r="D655" s="45">
        <f t="shared" ref="D655:H655" si="346">D657+D658+D659-D656</f>
        <v>0</v>
      </c>
      <c r="E655" s="45">
        <f t="shared" si="346"/>
        <v>0</v>
      </c>
      <c r="F655" s="45">
        <f t="shared" si="346"/>
        <v>0</v>
      </c>
      <c r="G655" s="45">
        <f t="shared" si="346"/>
        <v>0</v>
      </c>
      <c r="H655" s="46">
        <f t="shared" si="346"/>
        <v>0</v>
      </c>
      <c r="I655" s="71">
        <f t="shared" si="331"/>
        <v>0</v>
      </c>
    </row>
    <row r="656" spans="1:9" s="3" customFormat="1" ht="13.5" hidden="1" thickBot="1" x14ac:dyDescent="0.25">
      <c r="A656" s="64" t="s">
        <v>50</v>
      </c>
      <c r="B656" s="65"/>
      <c r="C656" s="45">
        <v>0</v>
      </c>
      <c r="D656" s="45"/>
      <c r="E656" s="45">
        <f t="shared" ref="E656:E659" si="347">C656+D656</f>
        <v>0</v>
      </c>
      <c r="F656" s="45"/>
      <c r="G656" s="45"/>
      <c r="H656" s="46"/>
      <c r="I656" s="71">
        <f t="shared" si="331"/>
        <v>0</v>
      </c>
    </row>
    <row r="657" spans="1:9" s="3" customFormat="1" ht="13.5" hidden="1" thickBot="1" x14ac:dyDescent="0.25">
      <c r="A657" s="36" t="s">
        <v>57</v>
      </c>
      <c r="B657" s="137" t="s">
        <v>58</v>
      </c>
      <c r="C657" s="41">
        <v>0</v>
      </c>
      <c r="D657" s="41"/>
      <c r="E657" s="41">
        <f t="shared" si="347"/>
        <v>0</v>
      </c>
      <c r="F657" s="41"/>
      <c r="G657" s="41"/>
      <c r="H657" s="42"/>
      <c r="I657" s="71">
        <f t="shared" si="331"/>
        <v>0</v>
      </c>
    </row>
    <row r="658" spans="1:9" s="3" customFormat="1" ht="13.5" hidden="1" thickBot="1" x14ac:dyDescent="0.25">
      <c r="A658" s="36" t="s">
        <v>59</v>
      </c>
      <c r="B658" s="137" t="s">
        <v>60</v>
      </c>
      <c r="C658" s="41">
        <v>0</v>
      </c>
      <c r="D658" s="41"/>
      <c r="E658" s="41">
        <f t="shared" si="347"/>
        <v>0</v>
      </c>
      <c r="F658" s="41"/>
      <c r="G658" s="41"/>
      <c r="H658" s="42"/>
      <c r="I658" s="71">
        <f t="shared" si="331"/>
        <v>0</v>
      </c>
    </row>
    <row r="659" spans="1:9" s="3" customFormat="1" ht="13.5" hidden="1" thickBot="1" x14ac:dyDescent="0.25">
      <c r="A659" s="36" t="s">
        <v>61</v>
      </c>
      <c r="B659" s="137" t="s">
        <v>62</v>
      </c>
      <c r="C659" s="41">
        <v>0</v>
      </c>
      <c r="D659" s="41"/>
      <c r="E659" s="41">
        <f t="shared" si="347"/>
        <v>0</v>
      </c>
      <c r="F659" s="41"/>
      <c r="G659" s="41"/>
      <c r="H659" s="42"/>
      <c r="I659" s="71">
        <f t="shared" si="331"/>
        <v>0</v>
      </c>
    </row>
    <row r="660" spans="1:9" s="3" customFormat="1" ht="13.5" hidden="1" thickBot="1" x14ac:dyDescent="0.25">
      <c r="A660" s="60" t="s">
        <v>63</v>
      </c>
      <c r="B660" s="67" t="s">
        <v>64</v>
      </c>
      <c r="C660" s="45">
        <v>0</v>
      </c>
      <c r="D660" s="45">
        <f t="shared" ref="D660:H660" si="348">SUM(D664,D665,D666)</f>
        <v>0</v>
      </c>
      <c r="E660" s="45">
        <f t="shared" si="348"/>
        <v>0</v>
      </c>
      <c r="F660" s="45">
        <f t="shared" si="348"/>
        <v>0</v>
      </c>
      <c r="G660" s="45">
        <f t="shared" si="348"/>
        <v>0</v>
      </c>
      <c r="H660" s="46">
        <f t="shared" si="348"/>
        <v>0</v>
      </c>
      <c r="I660" s="71">
        <f t="shared" si="331"/>
        <v>0</v>
      </c>
    </row>
    <row r="661" spans="1:9" s="3" customFormat="1" ht="13.5" hidden="1" thickBot="1" x14ac:dyDescent="0.25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31"/>
        <v>0</v>
      </c>
    </row>
    <row r="662" spans="1:9" s="3" customFormat="1" ht="13.5" hidden="1" thickBot="1" x14ac:dyDescent="0.25">
      <c r="A662" s="64" t="s">
        <v>49</v>
      </c>
      <c r="B662" s="65"/>
      <c r="C662" s="45">
        <v>0</v>
      </c>
      <c r="D662" s="45">
        <f t="shared" ref="D662:H662" si="349">D664+D665+D666-D663</f>
        <v>0</v>
      </c>
      <c r="E662" s="45">
        <f t="shared" si="349"/>
        <v>0</v>
      </c>
      <c r="F662" s="45">
        <f t="shared" si="349"/>
        <v>0</v>
      </c>
      <c r="G662" s="45">
        <f t="shared" si="349"/>
        <v>0</v>
      </c>
      <c r="H662" s="46">
        <f t="shared" si="349"/>
        <v>0</v>
      </c>
      <c r="I662" s="71">
        <f t="shared" si="331"/>
        <v>0</v>
      </c>
    </row>
    <row r="663" spans="1:9" s="3" customFormat="1" ht="13.5" hidden="1" thickBot="1" x14ac:dyDescent="0.25">
      <c r="A663" s="64" t="s">
        <v>50</v>
      </c>
      <c r="B663" s="65"/>
      <c r="C663" s="45">
        <v>0</v>
      </c>
      <c r="D663" s="45"/>
      <c r="E663" s="45">
        <f t="shared" ref="E663:E666" si="350">C663+D663</f>
        <v>0</v>
      </c>
      <c r="F663" s="45"/>
      <c r="G663" s="45"/>
      <c r="H663" s="46"/>
      <c r="I663" s="71">
        <f t="shared" si="331"/>
        <v>0</v>
      </c>
    </row>
    <row r="664" spans="1:9" s="3" customFormat="1" ht="13.5" hidden="1" thickBot="1" x14ac:dyDescent="0.25">
      <c r="A664" s="36" t="s">
        <v>57</v>
      </c>
      <c r="B664" s="137" t="s">
        <v>65</v>
      </c>
      <c r="C664" s="41">
        <v>0</v>
      </c>
      <c r="D664" s="41"/>
      <c r="E664" s="41">
        <f t="shared" si="350"/>
        <v>0</v>
      </c>
      <c r="F664" s="41"/>
      <c r="G664" s="41"/>
      <c r="H664" s="42"/>
      <c r="I664" s="71">
        <f t="shared" si="331"/>
        <v>0</v>
      </c>
    </row>
    <row r="665" spans="1:9" s="3" customFormat="1" ht="13.5" hidden="1" thickBot="1" x14ac:dyDescent="0.25">
      <c r="A665" s="36" t="s">
        <v>59</v>
      </c>
      <c r="B665" s="137" t="s">
        <v>66</v>
      </c>
      <c r="C665" s="41">
        <v>0</v>
      </c>
      <c r="D665" s="41"/>
      <c r="E665" s="41">
        <f t="shared" si="350"/>
        <v>0</v>
      </c>
      <c r="F665" s="41"/>
      <c r="G665" s="41"/>
      <c r="H665" s="42"/>
      <c r="I665" s="71">
        <f t="shared" si="331"/>
        <v>0</v>
      </c>
    </row>
    <row r="666" spans="1:9" s="3" customFormat="1" ht="13.5" hidden="1" thickBot="1" x14ac:dyDescent="0.25">
      <c r="A666" s="36" t="s">
        <v>61</v>
      </c>
      <c r="B666" s="137" t="s">
        <v>67</v>
      </c>
      <c r="C666" s="41">
        <v>0</v>
      </c>
      <c r="D666" s="41"/>
      <c r="E666" s="41">
        <f t="shared" si="350"/>
        <v>0</v>
      </c>
      <c r="F666" s="41"/>
      <c r="G666" s="41"/>
      <c r="H666" s="42"/>
      <c r="I666" s="71">
        <f t="shared" si="331"/>
        <v>0</v>
      </c>
    </row>
    <row r="667" spans="1:9" s="3" customFormat="1" ht="13.5" hidden="1" thickBot="1" x14ac:dyDescent="0.25">
      <c r="A667" s="68"/>
      <c r="B667" s="55"/>
      <c r="C667" s="41"/>
      <c r="D667" s="41"/>
      <c r="E667" s="41"/>
      <c r="F667" s="41"/>
      <c r="G667" s="41"/>
      <c r="H667" s="42"/>
      <c r="I667" s="71">
        <f t="shared" si="331"/>
        <v>0</v>
      </c>
    </row>
    <row r="668" spans="1:9" s="3" customFormat="1" ht="13.5" hidden="1" thickBot="1" x14ac:dyDescent="0.25">
      <c r="A668" s="60" t="s">
        <v>68</v>
      </c>
      <c r="B668" s="61">
        <v>71</v>
      </c>
      <c r="C668" s="45">
        <v>0</v>
      </c>
      <c r="D668" s="45">
        <f t="shared" ref="D668:H668" si="351">SUM(D669)</f>
        <v>0</v>
      </c>
      <c r="E668" s="45">
        <f t="shared" si="351"/>
        <v>0</v>
      </c>
      <c r="F668" s="45">
        <f t="shared" si="351"/>
        <v>0</v>
      </c>
      <c r="G668" s="45">
        <f t="shared" si="351"/>
        <v>0</v>
      </c>
      <c r="H668" s="46">
        <f t="shared" si="351"/>
        <v>0</v>
      </c>
      <c r="I668" s="71">
        <f t="shared" si="331"/>
        <v>0</v>
      </c>
    </row>
    <row r="669" spans="1:9" s="3" customFormat="1" ht="13.5" hidden="1" thickBot="1" x14ac:dyDescent="0.25">
      <c r="A669" s="50" t="s">
        <v>69</v>
      </c>
      <c r="B669" s="134" t="s">
        <v>70</v>
      </c>
      <c r="C669" s="41">
        <v>0</v>
      </c>
      <c r="D669" s="41"/>
      <c r="E669" s="41">
        <f>C669+D669</f>
        <v>0</v>
      </c>
      <c r="F669" s="41"/>
      <c r="G669" s="41"/>
      <c r="H669" s="42"/>
      <c r="I669" s="71">
        <f t="shared" si="331"/>
        <v>0</v>
      </c>
    </row>
    <row r="670" spans="1:9" s="3" customFormat="1" ht="13.5" hidden="1" thickBot="1" x14ac:dyDescent="0.25">
      <c r="A670" s="68"/>
      <c r="B670" s="55"/>
      <c r="C670" s="41"/>
      <c r="D670" s="41"/>
      <c r="E670" s="41"/>
      <c r="F670" s="41"/>
      <c r="G670" s="41"/>
      <c r="H670" s="42"/>
      <c r="I670" s="71">
        <f t="shared" si="331"/>
        <v>0</v>
      </c>
    </row>
    <row r="671" spans="1:9" s="3" customFormat="1" ht="13.5" hidden="1" thickBot="1" x14ac:dyDescent="0.25">
      <c r="A671" s="48" t="s">
        <v>71</v>
      </c>
      <c r="B671" s="67" t="s">
        <v>72</v>
      </c>
      <c r="C671" s="45">
        <v>0</v>
      </c>
      <c r="D671" s="45"/>
      <c r="E671" s="45">
        <f>C671+D671</f>
        <v>0</v>
      </c>
      <c r="F671" s="45"/>
      <c r="G671" s="45"/>
      <c r="H671" s="46"/>
      <c r="I671" s="71">
        <f t="shared" si="331"/>
        <v>0</v>
      </c>
    </row>
    <row r="672" spans="1:9" s="3" customFormat="1" ht="13.5" hidden="1" thickBot="1" x14ac:dyDescent="0.25">
      <c r="A672" s="68"/>
      <c r="B672" s="55"/>
      <c r="C672" s="41"/>
      <c r="D672" s="41"/>
      <c r="E672" s="41"/>
      <c r="F672" s="41"/>
      <c r="G672" s="41"/>
      <c r="H672" s="42"/>
      <c r="I672" s="71">
        <f t="shared" si="331"/>
        <v>0</v>
      </c>
    </row>
    <row r="673" spans="1:9" s="3" customFormat="1" ht="13.5" hidden="1" thickBot="1" x14ac:dyDescent="0.25">
      <c r="A673" s="48" t="s">
        <v>73</v>
      </c>
      <c r="B673" s="67"/>
      <c r="C673" s="45">
        <v>0</v>
      </c>
      <c r="D673" s="45">
        <f t="shared" ref="D673:H673" si="352">D620-D641</f>
        <v>0</v>
      </c>
      <c r="E673" s="45">
        <f t="shared" si="352"/>
        <v>0</v>
      </c>
      <c r="F673" s="45">
        <f t="shared" si="352"/>
        <v>0</v>
      </c>
      <c r="G673" s="45">
        <f t="shared" si="352"/>
        <v>0</v>
      </c>
      <c r="H673" s="46">
        <f t="shared" si="352"/>
        <v>0</v>
      </c>
      <c r="I673" s="71">
        <f t="shared" si="331"/>
        <v>0</v>
      </c>
    </row>
    <row r="674" spans="1:9" s="5" customFormat="1" ht="26.25" hidden="1" thickBot="1" x14ac:dyDescent="0.25">
      <c r="A674" s="99" t="s">
        <v>99</v>
      </c>
      <c r="B674" s="100"/>
      <c r="C674" s="101">
        <v>0</v>
      </c>
      <c r="D674" s="101">
        <f t="shared" ref="D674:H674" si="353">D675</f>
        <v>0</v>
      </c>
      <c r="E674" s="101">
        <f t="shared" si="353"/>
        <v>0</v>
      </c>
      <c r="F674" s="101">
        <f t="shared" si="353"/>
        <v>0</v>
      </c>
      <c r="G674" s="101">
        <f t="shared" si="353"/>
        <v>0</v>
      </c>
      <c r="H674" s="102">
        <f t="shared" si="353"/>
        <v>0</v>
      </c>
      <c r="I674" s="71">
        <f t="shared" si="331"/>
        <v>0</v>
      </c>
    </row>
    <row r="675" spans="1:9" s="3" customFormat="1" ht="13.5" hidden="1" thickBot="1" x14ac:dyDescent="0.25">
      <c r="A675" s="111" t="s">
        <v>78</v>
      </c>
      <c r="B675" s="112"/>
      <c r="C675" s="117">
        <v>0</v>
      </c>
      <c r="D675" s="117">
        <f t="shared" ref="D675:H675" si="354">SUM(D676,D677,D678,D682)</f>
        <v>0</v>
      </c>
      <c r="E675" s="117">
        <f t="shared" si="354"/>
        <v>0</v>
      </c>
      <c r="F675" s="117">
        <f t="shared" si="354"/>
        <v>0</v>
      </c>
      <c r="G675" s="117">
        <f t="shared" si="354"/>
        <v>0</v>
      </c>
      <c r="H675" s="118">
        <f t="shared" si="354"/>
        <v>0</v>
      </c>
      <c r="I675" s="71">
        <f t="shared" si="331"/>
        <v>0</v>
      </c>
    </row>
    <row r="676" spans="1:9" s="3" customFormat="1" ht="13.5" hidden="1" thickBot="1" x14ac:dyDescent="0.25">
      <c r="A676" s="36" t="s">
        <v>12</v>
      </c>
      <c r="B676" s="37"/>
      <c r="C676" s="41">
        <v>0</v>
      </c>
      <c r="D676" s="41"/>
      <c r="E676" s="41">
        <f>SUM(C676,D676)</f>
        <v>0</v>
      </c>
      <c r="F676" s="41"/>
      <c r="G676" s="41"/>
      <c r="H676" s="42"/>
      <c r="I676" s="71">
        <f t="shared" si="331"/>
        <v>0</v>
      </c>
    </row>
    <row r="677" spans="1:9" s="3" customFormat="1" ht="13.5" hidden="1" thickBot="1" x14ac:dyDescent="0.25">
      <c r="A677" s="36" t="s">
        <v>13</v>
      </c>
      <c r="B677" s="40"/>
      <c r="C677" s="41">
        <v>0</v>
      </c>
      <c r="D677" s="41"/>
      <c r="E677" s="41">
        <f t="shared" ref="E677:E681" si="355">SUM(C677,D677)</f>
        <v>0</v>
      </c>
      <c r="F677" s="41"/>
      <c r="G677" s="41"/>
      <c r="H677" s="42"/>
      <c r="I677" s="71">
        <f t="shared" si="331"/>
        <v>0</v>
      </c>
    </row>
    <row r="678" spans="1:9" s="3" customFormat="1" ht="13.5" hidden="1" thickBot="1" x14ac:dyDescent="0.25">
      <c r="A678" s="43" t="s">
        <v>79</v>
      </c>
      <c r="B678" s="44" t="s">
        <v>15</v>
      </c>
      <c r="C678" s="45">
        <v>0</v>
      </c>
      <c r="D678" s="45">
        <f>SUM(D679:D681)</f>
        <v>0</v>
      </c>
      <c r="E678" s="45">
        <f t="shared" si="355"/>
        <v>0</v>
      </c>
      <c r="F678" s="45">
        <f t="shared" ref="F678:H678" si="356">SUM(F679:F681)</f>
        <v>0</v>
      </c>
      <c r="G678" s="45">
        <f t="shared" si="356"/>
        <v>0</v>
      </c>
      <c r="H678" s="46">
        <f t="shared" si="356"/>
        <v>0</v>
      </c>
      <c r="I678" s="71">
        <f t="shared" si="331"/>
        <v>0</v>
      </c>
    </row>
    <row r="679" spans="1:9" s="3" customFormat="1" ht="13.5" hidden="1" thickBot="1" x14ac:dyDescent="0.25">
      <c r="A679" s="47" t="s">
        <v>16</v>
      </c>
      <c r="B679" s="37" t="s">
        <v>17</v>
      </c>
      <c r="C679" s="41">
        <v>0</v>
      </c>
      <c r="D679" s="41"/>
      <c r="E679" s="41">
        <f t="shared" si="355"/>
        <v>0</v>
      </c>
      <c r="F679" s="41"/>
      <c r="G679" s="41"/>
      <c r="H679" s="42"/>
      <c r="I679" s="71">
        <f t="shared" si="331"/>
        <v>0</v>
      </c>
    </row>
    <row r="680" spans="1:9" s="3" customFormat="1" ht="13.5" hidden="1" thickBot="1" x14ac:dyDescent="0.25">
      <c r="A680" s="47" t="s">
        <v>18</v>
      </c>
      <c r="B680" s="37" t="s">
        <v>19</v>
      </c>
      <c r="C680" s="41">
        <v>0</v>
      </c>
      <c r="D680" s="41"/>
      <c r="E680" s="41">
        <f t="shared" si="355"/>
        <v>0</v>
      </c>
      <c r="F680" s="41"/>
      <c r="G680" s="41"/>
      <c r="H680" s="42"/>
      <c r="I680" s="71">
        <f t="shared" si="331"/>
        <v>0</v>
      </c>
    </row>
    <row r="681" spans="1:9" s="3" customFormat="1" ht="13.5" hidden="1" thickBot="1" x14ac:dyDescent="0.25">
      <c r="A681" s="47" t="s">
        <v>20</v>
      </c>
      <c r="B681" s="37" t="s">
        <v>21</v>
      </c>
      <c r="C681" s="41">
        <v>0</v>
      </c>
      <c r="D681" s="41"/>
      <c r="E681" s="41">
        <f t="shared" si="355"/>
        <v>0</v>
      </c>
      <c r="F681" s="41"/>
      <c r="G681" s="41"/>
      <c r="H681" s="42"/>
      <c r="I681" s="71">
        <f t="shared" si="331"/>
        <v>0</v>
      </c>
    </row>
    <row r="682" spans="1:9" s="3" customFormat="1" ht="26.25" hidden="1" thickBot="1" x14ac:dyDescent="0.25">
      <c r="A682" s="43" t="s">
        <v>22</v>
      </c>
      <c r="B682" s="44" t="s">
        <v>23</v>
      </c>
      <c r="C682" s="45">
        <v>0</v>
      </c>
      <c r="D682" s="45">
        <f t="shared" ref="D682:H682" si="357">SUM(D683,D687,D691)</f>
        <v>0</v>
      </c>
      <c r="E682" s="45">
        <f t="shared" si="357"/>
        <v>0</v>
      </c>
      <c r="F682" s="45">
        <f t="shared" si="357"/>
        <v>0</v>
      </c>
      <c r="G682" s="45">
        <f t="shared" si="357"/>
        <v>0</v>
      </c>
      <c r="H682" s="46">
        <f t="shared" si="357"/>
        <v>0</v>
      </c>
      <c r="I682" s="71">
        <f t="shared" si="331"/>
        <v>0</v>
      </c>
    </row>
    <row r="683" spans="1:9" s="3" customFormat="1" ht="13.5" hidden="1" thickBot="1" x14ac:dyDescent="0.25">
      <c r="A683" s="48" t="s">
        <v>24</v>
      </c>
      <c r="B683" s="49" t="s">
        <v>25</v>
      </c>
      <c r="C683" s="45">
        <v>0</v>
      </c>
      <c r="D683" s="45">
        <f t="shared" ref="D683:H683" si="358">SUM(D684:D686)</f>
        <v>0</v>
      </c>
      <c r="E683" s="45">
        <f t="shared" si="358"/>
        <v>0</v>
      </c>
      <c r="F683" s="45">
        <f t="shared" si="358"/>
        <v>0</v>
      </c>
      <c r="G683" s="45">
        <f t="shared" si="358"/>
        <v>0</v>
      </c>
      <c r="H683" s="46">
        <f t="shared" si="358"/>
        <v>0</v>
      </c>
      <c r="I683" s="71">
        <f t="shared" si="331"/>
        <v>0</v>
      </c>
    </row>
    <row r="684" spans="1:9" s="3" customFormat="1" ht="13.5" hidden="1" thickBot="1" x14ac:dyDescent="0.25">
      <c r="A684" s="50" t="s">
        <v>26</v>
      </c>
      <c r="B684" s="51" t="s">
        <v>27</v>
      </c>
      <c r="C684" s="41">
        <v>0</v>
      </c>
      <c r="D684" s="41"/>
      <c r="E684" s="41">
        <f t="shared" ref="E684:E686" si="359">SUM(C684,D684)</f>
        <v>0</v>
      </c>
      <c r="F684" s="41"/>
      <c r="G684" s="41"/>
      <c r="H684" s="42"/>
      <c r="I684" s="71">
        <f t="shared" si="331"/>
        <v>0</v>
      </c>
    </row>
    <row r="685" spans="1:9" s="3" customFormat="1" ht="13.5" hidden="1" thickBot="1" x14ac:dyDescent="0.25">
      <c r="A685" s="50" t="s">
        <v>28</v>
      </c>
      <c r="B685" s="52" t="s">
        <v>29</v>
      </c>
      <c r="C685" s="41">
        <v>0</v>
      </c>
      <c r="D685" s="41"/>
      <c r="E685" s="41">
        <f t="shared" si="359"/>
        <v>0</v>
      </c>
      <c r="F685" s="41"/>
      <c r="G685" s="41"/>
      <c r="H685" s="42"/>
      <c r="I685" s="71">
        <f t="shared" si="331"/>
        <v>0</v>
      </c>
    </row>
    <row r="686" spans="1:9" s="3" customFormat="1" ht="13.5" hidden="1" thickBot="1" x14ac:dyDescent="0.25">
      <c r="A686" s="50" t="s">
        <v>30</v>
      </c>
      <c r="B686" s="52" t="s">
        <v>31</v>
      </c>
      <c r="C686" s="41">
        <v>0</v>
      </c>
      <c r="D686" s="41"/>
      <c r="E686" s="41">
        <f t="shared" si="359"/>
        <v>0</v>
      </c>
      <c r="F686" s="41"/>
      <c r="G686" s="41"/>
      <c r="H686" s="42"/>
      <c r="I686" s="71">
        <f t="shared" si="331"/>
        <v>0</v>
      </c>
    </row>
    <row r="687" spans="1:9" s="3" customFormat="1" ht="13.5" hidden="1" thickBot="1" x14ac:dyDescent="0.25">
      <c r="A687" s="48" t="s">
        <v>32</v>
      </c>
      <c r="B687" s="53" t="s">
        <v>33</v>
      </c>
      <c r="C687" s="45">
        <v>0</v>
      </c>
      <c r="D687" s="45">
        <f t="shared" ref="D687:H687" si="360">SUM(D688:D690)</f>
        <v>0</v>
      </c>
      <c r="E687" s="45">
        <f t="shared" si="360"/>
        <v>0</v>
      </c>
      <c r="F687" s="45">
        <f t="shared" si="360"/>
        <v>0</v>
      </c>
      <c r="G687" s="45">
        <f t="shared" si="360"/>
        <v>0</v>
      </c>
      <c r="H687" s="46">
        <f t="shared" si="360"/>
        <v>0</v>
      </c>
      <c r="I687" s="71">
        <f t="shared" si="331"/>
        <v>0</v>
      </c>
    </row>
    <row r="688" spans="1:9" s="3" customFormat="1" ht="13.5" hidden="1" thickBot="1" x14ac:dyDescent="0.25">
      <c r="A688" s="50" t="s">
        <v>26</v>
      </c>
      <c r="B688" s="52" t="s">
        <v>34</v>
      </c>
      <c r="C688" s="41">
        <v>0</v>
      </c>
      <c r="D688" s="41"/>
      <c r="E688" s="41">
        <f t="shared" ref="E688:E690" si="361">SUM(C688,D688)</f>
        <v>0</v>
      </c>
      <c r="F688" s="41"/>
      <c r="G688" s="41"/>
      <c r="H688" s="42"/>
      <c r="I688" s="71">
        <f t="shared" si="331"/>
        <v>0</v>
      </c>
    </row>
    <row r="689" spans="1:9" s="3" customFormat="1" ht="13.5" hidden="1" thickBot="1" x14ac:dyDescent="0.25">
      <c r="A689" s="50" t="s">
        <v>28</v>
      </c>
      <c r="B689" s="52" t="s">
        <v>35</v>
      </c>
      <c r="C689" s="41">
        <v>0</v>
      </c>
      <c r="D689" s="41"/>
      <c r="E689" s="41">
        <f t="shared" si="361"/>
        <v>0</v>
      </c>
      <c r="F689" s="41"/>
      <c r="G689" s="41"/>
      <c r="H689" s="42"/>
      <c r="I689" s="71">
        <f t="shared" si="331"/>
        <v>0</v>
      </c>
    </row>
    <row r="690" spans="1:9" s="3" customFormat="1" ht="13.5" hidden="1" thickBot="1" x14ac:dyDescent="0.25">
      <c r="A690" s="50" t="s">
        <v>30</v>
      </c>
      <c r="B690" s="52" t="s">
        <v>36</v>
      </c>
      <c r="C690" s="41">
        <v>0</v>
      </c>
      <c r="D690" s="41"/>
      <c r="E690" s="41">
        <f t="shared" si="361"/>
        <v>0</v>
      </c>
      <c r="F690" s="41"/>
      <c r="G690" s="41"/>
      <c r="H690" s="42"/>
      <c r="I690" s="71">
        <f t="shared" si="331"/>
        <v>0</v>
      </c>
    </row>
    <row r="691" spans="1:9" s="3" customFormat="1" ht="13.5" hidden="1" thickBot="1" x14ac:dyDescent="0.25">
      <c r="A691" s="48" t="s">
        <v>37</v>
      </c>
      <c r="B691" s="53" t="s">
        <v>38</v>
      </c>
      <c r="C691" s="45">
        <v>0</v>
      </c>
      <c r="D691" s="45">
        <f t="shared" ref="D691:H691" si="362">SUM(D692:D694)</f>
        <v>0</v>
      </c>
      <c r="E691" s="45">
        <f t="shared" si="362"/>
        <v>0</v>
      </c>
      <c r="F691" s="45">
        <f t="shared" si="362"/>
        <v>0</v>
      </c>
      <c r="G691" s="45">
        <f t="shared" si="362"/>
        <v>0</v>
      </c>
      <c r="H691" s="46">
        <f t="shared" si="362"/>
        <v>0</v>
      </c>
      <c r="I691" s="71">
        <f t="shared" si="331"/>
        <v>0</v>
      </c>
    </row>
    <row r="692" spans="1:9" s="3" customFormat="1" ht="13.5" hidden="1" thickBot="1" x14ac:dyDescent="0.25">
      <c r="A692" s="50" t="s">
        <v>26</v>
      </c>
      <c r="B692" s="52" t="s">
        <v>39</v>
      </c>
      <c r="C692" s="41">
        <v>0</v>
      </c>
      <c r="D692" s="41"/>
      <c r="E692" s="41">
        <f t="shared" ref="E692:E694" si="363">SUM(C692,D692)</f>
        <v>0</v>
      </c>
      <c r="F692" s="41"/>
      <c r="G692" s="41"/>
      <c r="H692" s="42"/>
      <c r="I692" s="71">
        <f t="shared" si="331"/>
        <v>0</v>
      </c>
    </row>
    <row r="693" spans="1:9" s="3" customFormat="1" ht="13.5" hidden="1" thickBot="1" x14ac:dyDescent="0.25">
      <c r="A693" s="50" t="s">
        <v>28</v>
      </c>
      <c r="B693" s="52" t="s">
        <v>40</v>
      </c>
      <c r="C693" s="41">
        <v>0</v>
      </c>
      <c r="D693" s="41"/>
      <c r="E693" s="41">
        <f t="shared" si="363"/>
        <v>0</v>
      </c>
      <c r="F693" s="41"/>
      <c r="G693" s="41"/>
      <c r="H693" s="42"/>
      <c r="I693" s="71">
        <f t="shared" ref="I693:I759" si="364">SUM(E693:H693)</f>
        <v>0</v>
      </c>
    </row>
    <row r="694" spans="1:9" s="3" customFormat="1" ht="13.5" hidden="1" thickBot="1" x14ac:dyDescent="0.25">
      <c r="A694" s="50" t="s">
        <v>30</v>
      </c>
      <c r="B694" s="52" t="s">
        <v>41</v>
      </c>
      <c r="C694" s="41">
        <v>0</v>
      </c>
      <c r="D694" s="41"/>
      <c r="E694" s="41">
        <f t="shared" si="363"/>
        <v>0</v>
      </c>
      <c r="F694" s="41"/>
      <c r="G694" s="41"/>
      <c r="H694" s="42"/>
      <c r="I694" s="71">
        <f t="shared" si="364"/>
        <v>0</v>
      </c>
    </row>
    <row r="695" spans="1:9" s="3" customFormat="1" ht="13.5" hidden="1" thickBot="1" x14ac:dyDescent="0.25">
      <c r="A695" s="111" t="s">
        <v>76</v>
      </c>
      <c r="B695" s="112"/>
      <c r="C695" s="105">
        <v>0</v>
      </c>
      <c r="D695" s="105">
        <f>SUM(D696,D699,D725,D722)</f>
        <v>0</v>
      </c>
      <c r="E695" s="105">
        <f t="shared" ref="E695:H695" si="365">SUM(E696,E699,E725,E722)</f>
        <v>0</v>
      </c>
      <c r="F695" s="105">
        <f t="shared" si="365"/>
        <v>0</v>
      </c>
      <c r="G695" s="105">
        <f t="shared" si="365"/>
        <v>0</v>
      </c>
      <c r="H695" s="106">
        <f t="shared" si="365"/>
        <v>0</v>
      </c>
      <c r="I695" s="71">
        <f t="shared" si="364"/>
        <v>0</v>
      </c>
    </row>
    <row r="696" spans="1:9" s="3" customFormat="1" ht="13.5" hidden="1" thickBot="1" x14ac:dyDescent="0.25">
      <c r="A696" s="60" t="s">
        <v>43</v>
      </c>
      <c r="B696" s="61">
        <v>20</v>
      </c>
      <c r="C696" s="45">
        <v>0</v>
      </c>
      <c r="D696" s="45">
        <f t="shared" ref="D696:H696" si="366">SUM(D697)</f>
        <v>0</v>
      </c>
      <c r="E696" s="45">
        <f t="shared" si="366"/>
        <v>0</v>
      </c>
      <c r="F696" s="45">
        <f t="shared" si="366"/>
        <v>0</v>
      </c>
      <c r="G696" s="45">
        <f t="shared" si="366"/>
        <v>0</v>
      </c>
      <c r="H696" s="46">
        <f t="shared" si="366"/>
        <v>0</v>
      </c>
      <c r="I696" s="71">
        <f t="shared" si="364"/>
        <v>0</v>
      </c>
    </row>
    <row r="697" spans="1:9" s="3" customFormat="1" ht="13.5" hidden="1" thickBot="1" x14ac:dyDescent="0.25">
      <c r="A697" s="50" t="s">
        <v>87</v>
      </c>
      <c r="B697" s="134" t="s">
        <v>88</v>
      </c>
      <c r="C697" s="41">
        <v>0</v>
      </c>
      <c r="D697" s="41"/>
      <c r="E697" s="41">
        <f>C697+D697</f>
        <v>0</v>
      </c>
      <c r="F697" s="41"/>
      <c r="G697" s="41"/>
      <c r="H697" s="42"/>
      <c r="I697" s="71">
        <f t="shared" si="364"/>
        <v>0</v>
      </c>
    </row>
    <row r="698" spans="1:9" s="3" customFormat="1" ht="13.5" hidden="1" thickBot="1" x14ac:dyDescent="0.25">
      <c r="A698" s="50"/>
      <c r="B698" s="51"/>
      <c r="C698" s="41"/>
      <c r="D698" s="41"/>
      <c r="E698" s="41"/>
      <c r="F698" s="41"/>
      <c r="G698" s="41"/>
      <c r="H698" s="42"/>
      <c r="I698" s="71">
        <f t="shared" si="364"/>
        <v>0</v>
      </c>
    </row>
    <row r="699" spans="1:9" s="3" customFormat="1" ht="26.25" hidden="1" thickBot="1" x14ac:dyDescent="0.25">
      <c r="A699" s="135" t="s">
        <v>46</v>
      </c>
      <c r="B699" s="62">
        <v>60</v>
      </c>
      <c r="C699" s="45">
        <v>0</v>
      </c>
      <c r="D699" s="45">
        <f t="shared" ref="D699:H699" si="367">SUM(D700,D707,D714)</f>
        <v>0</v>
      </c>
      <c r="E699" s="45">
        <f t="shared" si="367"/>
        <v>0</v>
      </c>
      <c r="F699" s="45">
        <f t="shared" si="367"/>
        <v>0</v>
      </c>
      <c r="G699" s="45">
        <f t="shared" si="367"/>
        <v>0</v>
      </c>
      <c r="H699" s="46">
        <f t="shared" si="367"/>
        <v>0</v>
      </c>
      <c r="I699" s="71">
        <f t="shared" si="364"/>
        <v>0</v>
      </c>
    </row>
    <row r="700" spans="1:9" s="3" customFormat="1" ht="26.25" hidden="1" thickBot="1" x14ac:dyDescent="0.25">
      <c r="A700" s="60" t="s">
        <v>47</v>
      </c>
      <c r="B700" s="63">
        <v>60</v>
      </c>
      <c r="C700" s="45">
        <v>0</v>
      </c>
      <c r="D700" s="45">
        <f t="shared" ref="D700:H700" si="368">SUM(D704,D705,D706)</f>
        <v>0</v>
      </c>
      <c r="E700" s="45">
        <f t="shared" si="368"/>
        <v>0</v>
      </c>
      <c r="F700" s="45">
        <f t="shared" si="368"/>
        <v>0</v>
      </c>
      <c r="G700" s="45">
        <f t="shared" si="368"/>
        <v>0</v>
      </c>
      <c r="H700" s="46">
        <f t="shared" si="368"/>
        <v>0</v>
      </c>
      <c r="I700" s="71">
        <f t="shared" si="364"/>
        <v>0</v>
      </c>
    </row>
    <row r="701" spans="1:9" s="3" customFormat="1" ht="13.5" hidden="1" thickBot="1" x14ac:dyDescent="0.25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364"/>
        <v>0</v>
      </c>
    </row>
    <row r="702" spans="1:9" s="3" customFormat="1" ht="13.5" hidden="1" thickBot="1" x14ac:dyDescent="0.25">
      <c r="A702" s="64" t="s">
        <v>49</v>
      </c>
      <c r="B702" s="65"/>
      <c r="C702" s="45">
        <v>0</v>
      </c>
      <c r="D702" s="45">
        <f t="shared" ref="D702:H702" si="369">D704+D705+D706-D703</f>
        <v>0</v>
      </c>
      <c r="E702" s="45">
        <f t="shared" si="369"/>
        <v>0</v>
      </c>
      <c r="F702" s="45">
        <f t="shared" si="369"/>
        <v>0</v>
      </c>
      <c r="G702" s="45">
        <f t="shared" si="369"/>
        <v>0</v>
      </c>
      <c r="H702" s="46">
        <f t="shared" si="369"/>
        <v>0</v>
      </c>
      <c r="I702" s="71">
        <f t="shared" si="364"/>
        <v>0</v>
      </c>
    </row>
    <row r="703" spans="1:9" s="3" customFormat="1" ht="13.5" hidden="1" thickBot="1" x14ac:dyDescent="0.25">
      <c r="A703" s="64" t="s">
        <v>50</v>
      </c>
      <c r="B703" s="65"/>
      <c r="C703" s="45">
        <v>0</v>
      </c>
      <c r="D703" s="45"/>
      <c r="E703" s="45">
        <f t="shared" ref="E703:E706" si="370">C703+D703</f>
        <v>0</v>
      </c>
      <c r="F703" s="45"/>
      <c r="G703" s="45"/>
      <c r="H703" s="46"/>
      <c r="I703" s="71">
        <f t="shared" si="364"/>
        <v>0</v>
      </c>
    </row>
    <row r="704" spans="1:9" s="3" customFormat="1" ht="13.5" hidden="1" thickBot="1" x14ac:dyDescent="0.25">
      <c r="A704" s="36" t="s">
        <v>51</v>
      </c>
      <c r="B704" s="136" t="s">
        <v>52</v>
      </c>
      <c r="C704" s="41">
        <v>0</v>
      </c>
      <c r="D704" s="41"/>
      <c r="E704" s="41">
        <f t="shared" si="370"/>
        <v>0</v>
      </c>
      <c r="F704" s="41"/>
      <c r="G704" s="41"/>
      <c r="H704" s="42"/>
      <c r="I704" s="71">
        <f t="shared" si="364"/>
        <v>0</v>
      </c>
    </row>
    <row r="705" spans="1:9" s="3" customFormat="1" ht="13.5" hidden="1" thickBot="1" x14ac:dyDescent="0.25">
      <c r="A705" s="36" t="s">
        <v>18</v>
      </c>
      <c r="B705" s="136" t="s">
        <v>53</v>
      </c>
      <c r="C705" s="41">
        <v>0</v>
      </c>
      <c r="D705" s="41"/>
      <c r="E705" s="41">
        <f t="shared" si="370"/>
        <v>0</v>
      </c>
      <c r="F705" s="41"/>
      <c r="G705" s="41"/>
      <c r="H705" s="42"/>
      <c r="I705" s="71">
        <f t="shared" si="364"/>
        <v>0</v>
      </c>
    </row>
    <row r="706" spans="1:9" s="3" customFormat="1" ht="13.5" hidden="1" thickBot="1" x14ac:dyDescent="0.25">
      <c r="A706" s="36" t="s">
        <v>20</v>
      </c>
      <c r="B706" s="137" t="s">
        <v>54</v>
      </c>
      <c r="C706" s="41">
        <v>0</v>
      </c>
      <c r="D706" s="41"/>
      <c r="E706" s="41">
        <f t="shared" si="370"/>
        <v>0</v>
      </c>
      <c r="F706" s="41"/>
      <c r="G706" s="41"/>
      <c r="H706" s="42"/>
      <c r="I706" s="71">
        <f t="shared" si="364"/>
        <v>0</v>
      </c>
    </row>
    <row r="707" spans="1:9" s="3" customFormat="1" ht="13.5" hidden="1" thickBot="1" x14ac:dyDescent="0.25">
      <c r="A707" s="60" t="s">
        <v>55</v>
      </c>
      <c r="B707" s="61" t="s">
        <v>56</v>
      </c>
      <c r="C707" s="45">
        <v>0</v>
      </c>
      <c r="D707" s="45">
        <f t="shared" ref="D707:H707" si="371">SUM(D711,D712,D713)</f>
        <v>0</v>
      </c>
      <c r="E707" s="45">
        <f t="shared" si="371"/>
        <v>0</v>
      </c>
      <c r="F707" s="45">
        <f t="shared" si="371"/>
        <v>0</v>
      </c>
      <c r="G707" s="45">
        <f t="shared" si="371"/>
        <v>0</v>
      </c>
      <c r="H707" s="46">
        <f t="shared" si="371"/>
        <v>0</v>
      </c>
      <c r="I707" s="71">
        <f t="shared" si="364"/>
        <v>0</v>
      </c>
    </row>
    <row r="708" spans="1:9" s="3" customFormat="1" ht="13.5" hidden="1" thickBot="1" x14ac:dyDescent="0.25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364"/>
        <v>0</v>
      </c>
    </row>
    <row r="709" spans="1:9" s="3" customFormat="1" ht="13.5" hidden="1" thickBot="1" x14ac:dyDescent="0.25">
      <c r="A709" s="64" t="s">
        <v>49</v>
      </c>
      <c r="B709" s="65"/>
      <c r="C709" s="45">
        <v>0</v>
      </c>
      <c r="D709" s="45">
        <f t="shared" ref="D709:H709" si="372">D711+D712+D713-D710</f>
        <v>0</v>
      </c>
      <c r="E709" s="45">
        <f t="shared" si="372"/>
        <v>0</v>
      </c>
      <c r="F709" s="45">
        <f t="shared" si="372"/>
        <v>0</v>
      </c>
      <c r="G709" s="45">
        <f t="shared" si="372"/>
        <v>0</v>
      </c>
      <c r="H709" s="46">
        <f t="shared" si="372"/>
        <v>0</v>
      </c>
      <c r="I709" s="71">
        <f t="shared" si="364"/>
        <v>0</v>
      </c>
    </row>
    <row r="710" spans="1:9" s="3" customFormat="1" ht="13.5" hidden="1" thickBot="1" x14ac:dyDescent="0.25">
      <c r="A710" s="64" t="s">
        <v>50</v>
      </c>
      <c r="B710" s="65"/>
      <c r="C710" s="45">
        <v>0</v>
      </c>
      <c r="D710" s="45"/>
      <c r="E710" s="45">
        <f t="shared" ref="E710:E713" si="373">C710+D710</f>
        <v>0</v>
      </c>
      <c r="F710" s="45"/>
      <c r="G710" s="45"/>
      <c r="H710" s="46"/>
      <c r="I710" s="71">
        <f t="shared" si="364"/>
        <v>0</v>
      </c>
    </row>
    <row r="711" spans="1:9" s="3" customFormat="1" ht="13.5" hidden="1" thickBot="1" x14ac:dyDescent="0.25">
      <c r="A711" s="36" t="s">
        <v>57</v>
      </c>
      <c r="B711" s="137" t="s">
        <v>58</v>
      </c>
      <c r="C711" s="41">
        <v>0</v>
      </c>
      <c r="D711" s="41"/>
      <c r="E711" s="41">
        <f t="shared" si="373"/>
        <v>0</v>
      </c>
      <c r="F711" s="41"/>
      <c r="G711" s="41"/>
      <c r="H711" s="42"/>
      <c r="I711" s="71">
        <f t="shared" si="364"/>
        <v>0</v>
      </c>
    </row>
    <row r="712" spans="1:9" s="3" customFormat="1" ht="13.5" hidden="1" thickBot="1" x14ac:dyDescent="0.25">
      <c r="A712" s="36" t="s">
        <v>59</v>
      </c>
      <c r="B712" s="137" t="s">
        <v>60</v>
      </c>
      <c r="C712" s="41">
        <v>0</v>
      </c>
      <c r="D712" s="41"/>
      <c r="E712" s="41">
        <f t="shared" si="373"/>
        <v>0</v>
      </c>
      <c r="F712" s="41"/>
      <c r="G712" s="41"/>
      <c r="H712" s="42"/>
      <c r="I712" s="71">
        <f t="shared" si="364"/>
        <v>0</v>
      </c>
    </row>
    <row r="713" spans="1:9" s="3" customFormat="1" ht="13.5" hidden="1" thickBot="1" x14ac:dyDescent="0.25">
      <c r="A713" s="36" t="s">
        <v>61</v>
      </c>
      <c r="B713" s="137" t="s">
        <v>62</v>
      </c>
      <c r="C713" s="41">
        <v>0</v>
      </c>
      <c r="D713" s="41"/>
      <c r="E713" s="41">
        <f t="shared" si="373"/>
        <v>0</v>
      </c>
      <c r="F713" s="41"/>
      <c r="G713" s="41"/>
      <c r="H713" s="42"/>
      <c r="I713" s="71">
        <f t="shared" si="364"/>
        <v>0</v>
      </c>
    </row>
    <row r="714" spans="1:9" s="3" customFormat="1" ht="13.5" hidden="1" thickBot="1" x14ac:dyDescent="0.25">
      <c r="A714" s="60" t="s">
        <v>63</v>
      </c>
      <c r="B714" s="67" t="s">
        <v>64</v>
      </c>
      <c r="C714" s="45">
        <v>0</v>
      </c>
      <c r="D714" s="45">
        <f t="shared" ref="D714:H714" si="374">SUM(D718,D719,D720)</f>
        <v>0</v>
      </c>
      <c r="E714" s="45">
        <f t="shared" si="374"/>
        <v>0</v>
      </c>
      <c r="F714" s="45">
        <f t="shared" si="374"/>
        <v>0</v>
      </c>
      <c r="G714" s="45">
        <f t="shared" si="374"/>
        <v>0</v>
      </c>
      <c r="H714" s="46">
        <f t="shared" si="374"/>
        <v>0</v>
      </c>
      <c r="I714" s="71">
        <f t="shared" si="364"/>
        <v>0</v>
      </c>
    </row>
    <row r="715" spans="1:9" s="3" customFormat="1" ht="13.5" hidden="1" thickBot="1" x14ac:dyDescent="0.25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364"/>
        <v>0</v>
      </c>
    </row>
    <row r="716" spans="1:9" s="3" customFormat="1" ht="13.5" hidden="1" thickBot="1" x14ac:dyDescent="0.25">
      <c r="A716" s="64" t="s">
        <v>49</v>
      </c>
      <c r="B716" s="65"/>
      <c r="C716" s="45">
        <v>0</v>
      </c>
      <c r="D716" s="45">
        <f t="shared" ref="D716:H716" si="375">D718+D719+D720-D717</f>
        <v>0</v>
      </c>
      <c r="E716" s="45">
        <f t="shared" si="375"/>
        <v>0</v>
      </c>
      <c r="F716" s="45">
        <f t="shared" si="375"/>
        <v>0</v>
      </c>
      <c r="G716" s="45">
        <f t="shared" si="375"/>
        <v>0</v>
      </c>
      <c r="H716" s="46">
        <f t="shared" si="375"/>
        <v>0</v>
      </c>
      <c r="I716" s="71">
        <f t="shared" si="364"/>
        <v>0</v>
      </c>
    </row>
    <row r="717" spans="1:9" s="3" customFormat="1" ht="13.5" hidden="1" thickBot="1" x14ac:dyDescent="0.25">
      <c r="A717" s="64" t="s">
        <v>50</v>
      </c>
      <c r="B717" s="65"/>
      <c r="C717" s="45">
        <v>0</v>
      </c>
      <c r="D717" s="45"/>
      <c r="E717" s="45">
        <f t="shared" ref="E717:E720" si="376">C717+D717</f>
        <v>0</v>
      </c>
      <c r="F717" s="45"/>
      <c r="G717" s="45"/>
      <c r="H717" s="46"/>
      <c r="I717" s="71">
        <f t="shared" si="364"/>
        <v>0</v>
      </c>
    </row>
    <row r="718" spans="1:9" s="3" customFormat="1" ht="13.5" hidden="1" thickBot="1" x14ac:dyDescent="0.25">
      <c r="A718" s="36" t="s">
        <v>57</v>
      </c>
      <c r="B718" s="137" t="s">
        <v>65</v>
      </c>
      <c r="C718" s="41">
        <v>0</v>
      </c>
      <c r="D718" s="41"/>
      <c r="E718" s="41">
        <f t="shared" si="376"/>
        <v>0</v>
      </c>
      <c r="F718" s="41"/>
      <c r="G718" s="41"/>
      <c r="H718" s="42"/>
      <c r="I718" s="71">
        <f t="shared" si="364"/>
        <v>0</v>
      </c>
    </row>
    <row r="719" spans="1:9" s="3" customFormat="1" ht="13.5" hidden="1" thickBot="1" x14ac:dyDescent="0.25">
      <c r="A719" s="36" t="s">
        <v>59</v>
      </c>
      <c r="B719" s="137" t="s">
        <v>66</v>
      </c>
      <c r="C719" s="41">
        <v>0</v>
      </c>
      <c r="D719" s="41"/>
      <c r="E719" s="41">
        <f t="shared" si="376"/>
        <v>0</v>
      </c>
      <c r="F719" s="41"/>
      <c r="G719" s="41"/>
      <c r="H719" s="42"/>
      <c r="I719" s="71">
        <f t="shared" si="364"/>
        <v>0</v>
      </c>
    </row>
    <row r="720" spans="1:9" s="3" customFormat="1" ht="13.5" hidden="1" thickBot="1" x14ac:dyDescent="0.25">
      <c r="A720" s="36" t="s">
        <v>61</v>
      </c>
      <c r="B720" s="137" t="s">
        <v>67</v>
      </c>
      <c r="C720" s="41">
        <v>0</v>
      </c>
      <c r="D720" s="41"/>
      <c r="E720" s="41">
        <f t="shared" si="376"/>
        <v>0</v>
      </c>
      <c r="F720" s="41"/>
      <c r="G720" s="41"/>
      <c r="H720" s="42"/>
      <c r="I720" s="71">
        <f t="shared" si="364"/>
        <v>0</v>
      </c>
    </row>
    <row r="721" spans="1:9" s="3" customFormat="1" ht="13.5" hidden="1" thickBot="1" x14ac:dyDescent="0.25">
      <c r="A721" s="68"/>
      <c r="B721" s="55"/>
      <c r="C721" s="41"/>
      <c r="D721" s="41"/>
      <c r="E721" s="41"/>
      <c r="F721" s="41"/>
      <c r="G721" s="41"/>
      <c r="H721" s="42"/>
      <c r="I721" s="71">
        <f t="shared" si="364"/>
        <v>0</v>
      </c>
    </row>
    <row r="722" spans="1:9" s="3" customFormat="1" ht="13.5" hidden="1" thickBot="1" x14ac:dyDescent="0.25">
      <c r="A722" s="60" t="s">
        <v>68</v>
      </c>
      <c r="B722" s="61">
        <v>71</v>
      </c>
      <c r="C722" s="45">
        <v>0</v>
      </c>
      <c r="D722" s="45">
        <f t="shared" ref="D722:H722" si="377">SUM(D723)</f>
        <v>0</v>
      </c>
      <c r="E722" s="45">
        <f t="shared" si="377"/>
        <v>0</v>
      </c>
      <c r="F722" s="45">
        <f t="shared" si="377"/>
        <v>0</v>
      </c>
      <c r="G722" s="45">
        <f t="shared" si="377"/>
        <v>0</v>
      </c>
      <c r="H722" s="46">
        <f t="shared" si="377"/>
        <v>0</v>
      </c>
      <c r="I722" s="71">
        <f t="shared" si="364"/>
        <v>0</v>
      </c>
    </row>
    <row r="723" spans="1:9" s="3" customFormat="1" ht="13.5" hidden="1" thickBot="1" x14ac:dyDescent="0.25">
      <c r="A723" s="50" t="s">
        <v>69</v>
      </c>
      <c r="B723" s="134" t="s">
        <v>70</v>
      </c>
      <c r="C723" s="41">
        <v>0</v>
      </c>
      <c r="D723" s="41"/>
      <c r="E723" s="41">
        <f>C723+D723</f>
        <v>0</v>
      </c>
      <c r="F723" s="41"/>
      <c r="G723" s="41"/>
      <c r="H723" s="42"/>
      <c r="I723" s="71">
        <f t="shared" si="364"/>
        <v>0</v>
      </c>
    </row>
    <row r="724" spans="1:9" s="3" customFormat="1" ht="13.5" hidden="1" thickBot="1" x14ac:dyDescent="0.25">
      <c r="A724" s="68"/>
      <c r="B724" s="55"/>
      <c r="C724" s="41"/>
      <c r="D724" s="41"/>
      <c r="E724" s="41"/>
      <c r="F724" s="41"/>
      <c r="G724" s="41"/>
      <c r="H724" s="42"/>
      <c r="I724" s="71">
        <f t="shared" si="364"/>
        <v>0</v>
      </c>
    </row>
    <row r="725" spans="1:9" s="3" customFormat="1" ht="13.5" hidden="1" thickBot="1" x14ac:dyDescent="0.25">
      <c r="A725" s="48" t="s">
        <v>71</v>
      </c>
      <c r="B725" s="67" t="s">
        <v>72</v>
      </c>
      <c r="C725" s="45">
        <v>0</v>
      </c>
      <c r="D725" s="45"/>
      <c r="E725" s="45">
        <f>C725+D725</f>
        <v>0</v>
      </c>
      <c r="F725" s="45"/>
      <c r="G725" s="45"/>
      <c r="H725" s="46"/>
      <c r="I725" s="71">
        <f t="shared" si="364"/>
        <v>0</v>
      </c>
    </row>
    <row r="726" spans="1:9" s="3" customFormat="1" ht="13.5" hidden="1" thickBot="1" x14ac:dyDescent="0.25">
      <c r="A726" s="68"/>
      <c r="B726" s="55"/>
      <c r="C726" s="41"/>
      <c r="D726" s="41"/>
      <c r="E726" s="41"/>
      <c r="F726" s="41"/>
      <c r="G726" s="41"/>
      <c r="H726" s="42"/>
      <c r="I726" s="71">
        <f t="shared" si="364"/>
        <v>0</v>
      </c>
    </row>
    <row r="727" spans="1:9" s="3" customFormat="1" ht="13.5" hidden="1" thickBot="1" x14ac:dyDescent="0.25">
      <c r="A727" s="48" t="s">
        <v>73</v>
      </c>
      <c r="B727" s="67"/>
      <c r="C727" s="45">
        <v>0</v>
      </c>
      <c r="D727" s="45">
        <f t="shared" ref="D727:H727" si="378">D674-D695</f>
        <v>0</v>
      </c>
      <c r="E727" s="45">
        <f t="shared" si="378"/>
        <v>0</v>
      </c>
      <c r="F727" s="45">
        <f t="shared" si="378"/>
        <v>0</v>
      </c>
      <c r="G727" s="45">
        <f t="shared" si="378"/>
        <v>0</v>
      </c>
      <c r="H727" s="46">
        <f t="shared" si="378"/>
        <v>0</v>
      </c>
      <c r="I727" s="71">
        <f t="shared" si="364"/>
        <v>0</v>
      </c>
    </row>
    <row r="728" spans="1:9" s="3" customFormat="1" ht="13.5" hidden="1" thickBot="1" x14ac:dyDescent="0.25">
      <c r="A728" s="54"/>
      <c r="B728" s="55"/>
      <c r="C728" s="41"/>
      <c r="D728" s="41"/>
      <c r="E728" s="41"/>
      <c r="F728" s="41"/>
      <c r="G728" s="41"/>
      <c r="H728" s="42"/>
      <c r="I728" s="71">
        <f t="shared" si="364"/>
        <v>0</v>
      </c>
    </row>
    <row r="729" spans="1:9" s="5" customFormat="1" ht="13.5" hidden="1" thickBot="1" x14ac:dyDescent="0.25">
      <c r="A729" s="99" t="s">
        <v>100</v>
      </c>
      <c r="B729" s="100"/>
      <c r="C729" s="101">
        <v>0</v>
      </c>
      <c r="D729" s="101">
        <f t="shared" ref="D729:H729" si="379">D730</f>
        <v>0</v>
      </c>
      <c r="E729" s="101">
        <f t="shared" si="379"/>
        <v>0</v>
      </c>
      <c r="F729" s="101">
        <f t="shared" si="379"/>
        <v>0</v>
      </c>
      <c r="G729" s="101">
        <f t="shared" si="379"/>
        <v>0</v>
      </c>
      <c r="H729" s="102">
        <f t="shared" si="379"/>
        <v>0</v>
      </c>
      <c r="I729" s="71">
        <f t="shared" si="364"/>
        <v>0</v>
      </c>
    </row>
    <row r="730" spans="1:9" s="3" customFormat="1" ht="13.5" hidden="1" thickBot="1" x14ac:dyDescent="0.25">
      <c r="A730" s="111" t="s">
        <v>78</v>
      </c>
      <c r="B730" s="112"/>
      <c r="C730" s="117">
        <v>0</v>
      </c>
      <c r="D730" s="117">
        <f t="shared" ref="D730:H730" si="380">SUM(D731,D732,D733,D737)</f>
        <v>0</v>
      </c>
      <c r="E730" s="117">
        <f t="shared" si="380"/>
        <v>0</v>
      </c>
      <c r="F730" s="117">
        <f t="shared" si="380"/>
        <v>0</v>
      </c>
      <c r="G730" s="117">
        <f t="shared" si="380"/>
        <v>0</v>
      </c>
      <c r="H730" s="118">
        <f t="shared" si="380"/>
        <v>0</v>
      </c>
      <c r="I730" s="71">
        <f t="shared" si="364"/>
        <v>0</v>
      </c>
    </row>
    <row r="731" spans="1:9" s="3" customFormat="1" ht="13.5" hidden="1" thickBot="1" x14ac:dyDescent="0.25">
      <c r="A731" s="36" t="s">
        <v>12</v>
      </c>
      <c r="B731" s="37"/>
      <c r="C731" s="41">
        <v>0</v>
      </c>
      <c r="D731" s="41"/>
      <c r="E731" s="41">
        <f>SUM(C731,D731)</f>
        <v>0</v>
      </c>
      <c r="F731" s="41"/>
      <c r="G731" s="41"/>
      <c r="H731" s="42"/>
      <c r="I731" s="71">
        <f t="shared" si="364"/>
        <v>0</v>
      </c>
    </row>
    <row r="732" spans="1:9" s="3" customFormat="1" ht="13.5" hidden="1" thickBot="1" x14ac:dyDescent="0.25">
      <c r="A732" s="36" t="s">
        <v>13</v>
      </c>
      <c r="B732" s="40"/>
      <c r="C732" s="41">
        <v>0</v>
      </c>
      <c r="D732" s="41"/>
      <c r="E732" s="41">
        <f t="shared" ref="E732:E736" si="381">SUM(C732,D732)</f>
        <v>0</v>
      </c>
      <c r="F732" s="41"/>
      <c r="G732" s="41"/>
      <c r="H732" s="42"/>
      <c r="I732" s="71">
        <f t="shared" si="364"/>
        <v>0</v>
      </c>
    </row>
    <row r="733" spans="1:9" s="3" customFormat="1" ht="13.5" hidden="1" thickBot="1" x14ac:dyDescent="0.25">
      <c r="A733" s="43" t="s">
        <v>79</v>
      </c>
      <c r="B733" s="44" t="s">
        <v>15</v>
      </c>
      <c r="C733" s="45">
        <v>0</v>
      </c>
      <c r="D733" s="45">
        <f>SUM(D734:D736)</f>
        <v>0</v>
      </c>
      <c r="E733" s="45">
        <f t="shared" si="381"/>
        <v>0</v>
      </c>
      <c r="F733" s="45">
        <f t="shared" ref="F733:H733" si="382">SUM(F734:F736)</f>
        <v>0</v>
      </c>
      <c r="G733" s="45">
        <f t="shared" si="382"/>
        <v>0</v>
      </c>
      <c r="H733" s="46">
        <f t="shared" si="382"/>
        <v>0</v>
      </c>
      <c r="I733" s="71">
        <f t="shared" si="364"/>
        <v>0</v>
      </c>
    </row>
    <row r="734" spans="1:9" s="3" customFormat="1" ht="13.5" hidden="1" thickBot="1" x14ac:dyDescent="0.25">
      <c r="A734" s="47" t="s">
        <v>16</v>
      </c>
      <c r="B734" s="37" t="s">
        <v>17</v>
      </c>
      <c r="C734" s="41">
        <v>0</v>
      </c>
      <c r="D734" s="41"/>
      <c r="E734" s="41">
        <f t="shared" si="381"/>
        <v>0</v>
      </c>
      <c r="F734" s="41"/>
      <c r="G734" s="41"/>
      <c r="H734" s="42"/>
      <c r="I734" s="71">
        <f t="shared" si="364"/>
        <v>0</v>
      </c>
    </row>
    <row r="735" spans="1:9" s="3" customFormat="1" ht="13.5" hidden="1" thickBot="1" x14ac:dyDescent="0.25">
      <c r="A735" s="47" t="s">
        <v>18</v>
      </c>
      <c r="B735" s="37" t="s">
        <v>19</v>
      </c>
      <c r="C735" s="41">
        <v>0</v>
      </c>
      <c r="D735" s="41"/>
      <c r="E735" s="41">
        <f t="shared" si="381"/>
        <v>0</v>
      </c>
      <c r="F735" s="41"/>
      <c r="G735" s="41"/>
      <c r="H735" s="42"/>
      <c r="I735" s="71">
        <f t="shared" si="364"/>
        <v>0</v>
      </c>
    </row>
    <row r="736" spans="1:9" s="3" customFormat="1" ht="13.5" hidden="1" thickBot="1" x14ac:dyDescent="0.25">
      <c r="A736" s="47" t="s">
        <v>20</v>
      </c>
      <c r="B736" s="37" t="s">
        <v>21</v>
      </c>
      <c r="C736" s="41">
        <v>0</v>
      </c>
      <c r="D736" s="41"/>
      <c r="E736" s="41">
        <f t="shared" si="381"/>
        <v>0</v>
      </c>
      <c r="F736" s="41"/>
      <c r="G736" s="41"/>
      <c r="H736" s="42"/>
      <c r="I736" s="71">
        <f t="shared" si="364"/>
        <v>0</v>
      </c>
    </row>
    <row r="737" spans="1:9" s="3" customFormat="1" ht="26.25" hidden="1" thickBot="1" x14ac:dyDescent="0.25">
      <c r="A737" s="43" t="s">
        <v>22</v>
      </c>
      <c r="B737" s="44" t="s">
        <v>23</v>
      </c>
      <c r="C737" s="45">
        <v>0</v>
      </c>
      <c r="D737" s="45">
        <f t="shared" ref="D737:H737" si="383">SUM(D738,D742,D746)</f>
        <v>0</v>
      </c>
      <c r="E737" s="45">
        <f t="shared" si="383"/>
        <v>0</v>
      </c>
      <c r="F737" s="45">
        <f t="shared" si="383"/>
        <v>0</v>
      </c>
      <c r="G737" s="45">
        <f t="shared" si="383"/>
        <v>0</v>
      </c>
      <c r="H737" s="46">
        <f t="shared" si="383"/>
        <v>0</v>
      </c>
      <c r="I737" s="71">
        <f t="shared" si="364"/>
        <v>0</v>
      </c>
    </row>
    <row r="738" spans="1:9" s="3" customFormat="1" ht="13.5" hidden="1" thickBot="1" x14ac:dyDescent="0.25">
      <c r="A738" s="48" t="s">
        <v>24</v>
      </c>
      <c r="B738" s="49" t="s">
        <v>25</v>
      </c>
      <c r="C738" s="45">
        <v>0</v>
      </c>
      <c r="D738" s="45">
        <f t="shared" ref="D738:H738" si="384">SUM(D739:D741)</f>
        <v>0</v>
      </c>
      <c r="E738" s="45">
        <f t="shared" si="384"/>
        <v>0</v>
      </c>
      <c r="F738" s="45">
        <f t="shared" si="384"/>
        <v>0</v>
      </c>
      <c r="G738" s="45">
        <f t="shared" si="384"/>
        <v>0</v>
      </c>
      <c r="H738" s="46">
        <f t="shared" si="384"/>
        <v>0</v>
      </c>
      <c r="I738" s="71">
        <f t="shared" si="364"/>
        <v>0</v>
      </c>
    </row>
    <row r="739" spans="1:9" s="3" customFormat="1" ht="13.5" hidden="1" thickBot="1" x14ac:dyDescent="0.25">
      <c r="A739" s="50" t="s">
        <v>26</v>
      </c>
      <c r="B739" s="51" t="s">
        <v>27</v>
      </c>
      <c r="C739" s="41">
        <v>0</v>
      </c>
      <c r="D739" s="41"/>
      <c r="E739" s="41">
        <f t="shared" ref="E739:E741" si="385">SUM(C739,D739)</f>
        <v>0</v>
      </c>
      <c r="F739" s="41"/>
      <c r="G739" s="41"/>
      <c r="H739" s="42"/>
      <c r="I739" s="71">
        <f t="shared" si="364"/>
        <v>0</v>
      </c>
    </row>
    <row r="740" spans="1:9" s="3" customFormat="1" ht="13.5" hidden="1" thickBot="1" x14ac:dyDescent="0.25">
      <c r="A740" s="50" t="s">
        <v>28</v>
      </c>
      <c r="B740" s="52" t="s">
        <v>29</v>
      </c>
      <c r="C740" s="41">
        <v>0</v>
      </c>
      <c r="D740" s="41"/>
      <c r="E740" s="41">
        <f t="shared" si="385"/>
        <v>0</v>
      </c>
      <c r="F740" s="41"/>
      <c r="G740" s="41"/>
      <c r="H740" s="42"/>
      <c r="I740" s="71">
        <f t="shared" si="364"/>
        <v>0</v>
      </c>
    </row>
    <row r="741" spans="1:9" s="3" customFormat="1" ht="13.5" hidden="1" thickBot="1" x14ac:dyDescent="0.25">
      <c r="A741" s="50" t="s">
        <v>30</v>
      </c>
      <c r="B741" s="52" t="s">
        <v>31</v>
      </c>
      <c r="C741" s="41">
        <v>0</v>
      </c>
      <c r="D741" s="41"/>
      <c r="E741" s="41">
        <f t="shared" si="385"/>
        <v>0</v>
      </c>
      <c r="F741" s="41"/>
      <c r="G741" s="41"/>
      <c r="H741" s="42"/>
      <c r="I741" s="71">
        <f t="shared" si="364"/>
        <v>0</v>
      </c>
    </row>
    <row r="742" spans="1:9" s="3" customFormat="1" ht="13.5" hidden="1" thickBot="1" x14ac:dyDescent="0.25">
      <c r="A742" s="48" t="s">
        <v>32</v>
      </c>
      <c r="B742" s="53" t="s">
        <v>33</v>
      </c>
      <c r="C742" s="45">
        <v>0</v>
      </c>
      <c r="D742" s="45">
        <f t="shared" ref="D742:H742" si="386">SUM(D743:D745)</f>
        <v>0</v>
      </c>
      <c r="E742" s="45">
        <f t="shared" si="386"/>
        <v>0</v>
      </c>
      <c r="F742" s="45">
        <f t="shared" si="386"/>
        <v>0</v>
      </c>
      <c r="G742" s="45">
        <f t="shared" si="386"/>
        <v>0</v>
      </c>
      <c r="H742" s="46">
        <f t="shared" si="386"/>
        <v>0</v>
      </c>
      <c r="I742" s="71">
        <f t="shared" si="364"/>
        <v>0</v>
      </c>
    </row>
    <row r="743" spans="1:9" s="3" customFormat="1" ht="13.5" hidden="1" thickBot="1" x14ac:dyDescent="0.25">
      <c r="A743" s="50" t="s">
        <v>26</v>
      </c>
      <c r="B743" s="52" t="s">
        <v>34</v>
      </c>
      <c r="C743" s="41">
        <v>0</v>
      </c>
      <c r="D743" s="41"/>
      <c r="E743" s="41">
        <f t="shared" ref="E743:E745" si="387">SUM(C743,D743)</f>
        <v>0</v>
      </c>
      <c r="F743" s="41"/>
      <c r="G743" s="41"/>
      <c r="H743" s="42"/>
      <c r="I743" s="71">
        <f t="shared" si="364"/>
        <v>0</v>
      </c>
    </row>
    <row r="744" spans="1:9" s="3" customFormat="1" ht="13.5" hidden="1" thickBot="1" x14ac:dyDescent="0.25">
      <c r="A744" s="50" t="s">
        <v>28</v>
      </c>
      <c r="B744" s="52" t="s">
        <v>35</v>
      </c>
      <c r="C744" s="41">
        <v>0</v>
      </c>
      <c r="D744" s="41"/>
      <c r="E744" s="41">
        <f t="shared" si="387"/>
        <v>0</v>
      </c>
      <c r="F744" s="41"/>
      <c r="G744" s="41"/>
      <c r="H744" s="42"/>
      <c r="I744" s="71">
        <f t="shared" si="364"/>
        <v>0</v>
      </c>
    </row>
    <row r="745" spans="1:9" s="3" customFormat="1" ht="13.5" hidden="1" thickBot="1" x14ac:dyDescent="0.25">
      <c r="A745" s="50" t="s">
        <v>30</v>
      </c>
      <c r="B745" s="52" t="s">
        <v>36</v>
      </c>
      <c r="C745" s="41">
        <v>0</v>
      </c>
      <c r="D745" s="41"/>
      <c r="E745" s="41">
        <f t="shared" si="387"/>
        <v>0</v>
      </c>
      <c r="F745" s="41"/>
      <c r="G745" s="41"/>
      <c r="H745" s="42"/>
      <c r="I745" s="71">
        <f t="shared" si="364"/>
        <v>0</v>
      </c>
    </row>
    <row r="746" spans="1:9" s="3" customFormat="1" ht="13.5" hidden="1" thickBot="1" x14ac:dyDescent="0.25">
      <c r="A746" s="48" t="s">
        <v>37</v>
      </c>
      <c r="B746" s="53" t="s">
        <v>38</v>
      </c>
      <c r="C746" s="45">
        <v>0</v>
      </c>
      <c r="D746" s="45">
        <f t="shared" ref="D746:H746" si="388">SUM(D747:D749)</f>
        <v>0</v>
      </c>
      <c r="E746" s="45">
        <f t="shared" si="388"/>
        <v>0</v>
      </c>
      <c r="F746" s="45">
        <f t="shared" si="388"/>
        <v>0</v>
      </c>
      <c r="G746" s="45">
        <f t="shared" si="388"/>
        <v>0</v>
      </c>
      <c r="H746" s="46">
        <f t="shared" si="388"/>
        <v>0</v>
      </c>
      <c r="I746" s="71">
        <f t="shared" si="364"/>
        <v>0</v>
      </c>
    </row>
    <row r="747" spans="1:9" s="3" customFormat="1" ht="13.5" hidden="1" thickBot="1" x14ac:dyDescent="0.25">
      <c r="A747" s="50" t="s">
        <v>26</v>
      </c>
      <c r="B747" s="52" t="s">
        <v>39</v>
      </c>
      <c r="C747" s="41">
        <v>0</v>
      </c>
      <c r="D747" s="41"/>
      <c r="E747" s="41">
        <f t="shared" ref="E747:E749" si="389">SUM(C747,D747)</f>
        <v>0</v>
      </c>
      <c r="F747" s="41"/>
      <c r="G747" s="41"/>
      <c r="H747" s="42"/>
      <c r="I747" s="71">
        <f t="shared" si="364"/>
        <v>0</v>
      </c>
    </row>
    <row r="748" spans="1:9" s="3" customFormat="1" ht="13.5" hidden="1" thickBot="1" x14ac:dyDescent="0.25">
      <c r="A748" s="50" t="s">
        <v>28</v>
      </c>
      <c r="B748" s="52" t="s">
        <v>40</v>
      </c>
      <c r="C748" s="41">
        <v>0</v>
      </c>
      <c r="D748" s="41"/>
      <c r="E748" s="41">
        <f t="shared" si="389"/>
        <v>0</v>
      </c>
      <c r="F748" s="41"/>
      <c r="G748" s="41"/>
      <c r="H748" s="42"/>
      <c r="I748" s="71">
        <f t="shared" si="364"/>
        <v>0</v>
      </c>
    </row>
    <row r="749" spans="1:9" s="3" customFormat="1" ht="13.5" hidden="1" thickBot="1" x14ac:dyDescent="0.25">
      <c r="A749" s="50" t="s">
        <v>30</v>
      </c>
      <c r="B749" s="52" t="s">
        <v>41</v>
      </c>
      <c r="C749" s="41">
        <v>0</v>
      </c>
      <c r="D749" s="41"/>
      <c r="E749" s="41">
        <f t="shared" si="389"/>
        <v>0</v>
      </c>
      <c r="F749" s="41"/>
      <c r="G749" s="41"/>
      <c r="H749" s="42"/>
      <c r="I749" s="71">
        <f t="shared" si="364"/>
        <v>0</v>
      </c>
    </row>
    <row r="750" spans="1:9" s="3" customFormat="1" ht="13.5" hidden="1" thickBot="1" x14ac:dyDescent="0.25">
      <c r="A750" s="111" t="s">
        <v>76</v>
      </c>
      <c r="B750" s="112"/>
      <c r="C750" s="105">
        <v>0</v>
      </c>
      <c r="D750" s="105">
        <f>SUM(D751,D754,D780,D777)</f>
        <v>0</v>
      </c>
      <c r="E750" s="105">
        <f t="shared" ref="E750:H750" si="390">SUM(E751,E754,E780,E777)</f>
        <v>0</v>
      </c>
      <c r="F750" s="105">
        <f t="shared" si="390"/>
        <v>0</v>
      </c>
      <c r="G750" s="105">
        <f t="shared" si="390"/>
        <v>0</v>
      </c>
      <c r="H750" s="106">
        <f t="shared" si="390"/>
        <v>0</v>
      </c>
      <c r="I750" s="71">
        <f t="shared" si="364"/>
        <v>0</v>
      </c>
    </row>
    <row r="751" spans="1:9" s="3" customFormat="1" ht="13.5" hidden="1" thickBot="1" x14ac:dyDescent="0.25">
      <c r="A751" s="60" t="s">
        <v>43</v>
      </c>
      <c r="B751" s="61">
        <v>20</v>
      </c>
      <c r="C751" s="45">
        <v>0</v>
      </c>
      <c r="D751" s="45">
        <f t="shared" ref="D751:H751" si="391">SUM(D752)</f>
        <v>0</v>
      </c>
      <c r="E751" s="45">
        <f t="shared" si="391"/>
        <v>0</v>
      </c>
      <c r="F751" s="45">
        <f t="shared" si="391"/>
        <v>0</v>
      </c>
      <c r="G751" s="45">
        <f t="shared" si="391"/>
        <v>0</v>
      </c>
      <c r="H751" s="46">
        <f t="shared" si="391"/>
        <v>0</v>
      </c>
      <c r="I751" s="71">
        <f t="shared" si="364"/>
        <v>0</v>
      </c>
    </row>
    <row r="752" spans="1:9" s="3" customFormat="1" ht="13.5" hidden="1" thickBot="1" x14ac:dyDescent="0.25">
      <c r="A752" s="50" t="s">
        <v>87</v>
      </c>
      <c r="B752" s="134" t="s">
        <v>88</v>
      </c>
      <c r="C752" s="41">
        <v>0</v>
      </c>
      <c r="D752" s="41"/>
      <c r="E752" s="41">
        <f>C752+D752</f>
        <v>0</v>
      </c>
      <c r="F752" s="41"/>
      <c r="G752" s="41"/>
      <c r="H752" s="42"/>
      <c r="I752" s="71">
        <f t="shared" si="364"/>
        <v>0</v>
      </c>
    </row>
    <row r="753" spans="1:9" s="3" customFormat="1" ht="13.5" hidden="1" thickBot="1" x14ac:dyDescent="0.25">
      <c r="A753" s="50"/>
      <c r="B753" s="51"/>
      <c r="C753" s="41"/>
      <c r="D753" s="41"/>
      <c r="E753" s="41"/>
      <c r="F753" s="41"/>
      <c r="G753" s="41"/>
      <c r="H753" s="42"/>
      <c r="I753" s="71">
        <f t="shared" si="364"/>
        <v>0</v>
      </c>
    </row>
    <row r="754" spans="1:9" s="3" customFormat="1" ht="26.25" hidden="1" thickBot="1" x14ac:dyDescent="0.25">
      <c r="A754" s="135" t="s">
        <v>46</v>
      </c>
      <c r="B754" s="62">
        <v>60</v>
      </c>
      <c r="C754" s="45">
        <v>0</v>
      </c>
      <c r="D754" s="45">
        <f t="shared" ref="D754:H754" si="392">SUM(D755,D762,D769)</f>
        <v>0</v>
      </c>
      <c r="E754" s="45">
        <f t="shared" si="392"/>
        <v>0</v>
      </c>
      <c r="F754" s="45">
        <f t="shared" si="392"/>
        <v>0</v>
      </c>
      <c r="G754" s="45">
        <f t="shared" si="392"/>
        <v>0</v>
      </c>
      <c r="H754" s="46">
        <f t="shared" si="392"/>
        <v>0</v>
      </c>
      <c r="I754" s="71">
        <f t="shared" si="364"/>
        <v>0</v>
      </c>
    </row>
    <row r="755" spans="1:9" s="3" customFormat="1" ht="26.25" hidden="1" thickBot="1" x14ac:dyDescent="0.25">
      <c r="A755" s="60" t="s">
        <v>47</v>
      </c>
      <c r="B755" s="63">
        <v>60</v>
      </c>
      <c r="C755" s="45">
        <v>0</v>
      </c>
      <c r="D755" s="45">
        <f t="shared" ref="D755:H755" si="393">SUM(D759,D760,D761)</f>
        <v>0</v>
      </c>
      <c r="E755" s="45">
        <f t="shared" si="393"/>
        <v>0</v>
      </c>
      <c r="F755" s="45">
        <f t="shared" si="393"/>
        <v>0</v>
      </c>
      <c r="G755" s="45">
        <f t="shared" si="393"/>
        <v>0</v>
      </c>
      <c r="H755" s="46">
        <f t="shared" si="393"/>
        <v>0</v>
      </c>
      <c r="I755" s="71">
        <f t="shared" si="364"/>
        <v>0</v>
      </c>
    </row>
    <row r="756" spans="1:9" s="3" customFormat="1" ht="13.5" hidden="1" thickBot="1" x14ac:dyDescent="0.25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364"/>
        <v>0</v>
      </c>
    </row>
    <row r="757" spans="1:9" s="3" customFormat="1" ht="13.5" hidden="1" thickBot="1" x14ac:dyDescent="0.25">
      <c r="A757" s="64" t="s">
        <v>49</v>
      </c>
      <c r="B757" s="65"/>
      <c r="C757" s="45">
        <v>0</v>
      </c>
      <c r="D757" s="45">
        <f t="shared" ref="D757:H757" si="394">D759+D760+D761-D758</f>
        <v>0</v>
      </c>
      <c r="E757" s="45">
        <f t="shared" si="394"/>
        <v>0</v>
      </c>
      <c r="F757" s="45">
        <f t="shared" si="394"/>
        <v>0</v>
      </c>
      <c r="G757" s="45">
        <f t="shared" si="394"/>
        <v>0</v>
      </c>
      <c r="H757" s="46">
        <f t="shared" si="394"/>
        <v>0</v>
      </c>
      <c r="I757" s="71">
        <f t="shared" si="364"/>
        <v>0</v>
      </c>
    </row>
    <row r="758" spans="1:9" s="3" customFormat="1" ht="13.5" hidden="1" thickBot="1" x14ac:dyDescent="0.25">
      <c r="A758" s="64" t="s">
        <v>50</v>
      </c>
      <c r="B758" s="65"/>
      <c r="C758" s="45">
        <v>0</v>
      </c>
      <c r="D758" s="45"/>
      <c r="E758" s="45">
        <f t="shared" ref="E758:E761" si="395">C758+D758</f>
        <v>0</v>
      </c>
      <c r="F758" s="45"/>
      <c r="G758" s="45"/>
      <c r="H758" s="46"/>
      <c r="I758" s="71">
        <f t="shared" si="364"/>
        <v>0</v>
      </c>
    </row>
    <row r="759" spans="1:9" s="3" customFormat="1" ht="13.5" hidden="1" thickBot="1" x14ac:dyDescent="0.25">
      <c r="A759" s="36" t="s">
        <v>51</v>
      </c>
      <c r="B759" s="136" t="s">
        <v>52</v>
      </c>
      <c r="C759" s="41">
        <v>0</v>
      </c>
      <c r="D759" s="41"/>
      <c r="E759" s="41">
        <f t="shared" si="395"/>
        <v>0</v>
      </c>
      <c r="F759" s="41"/>
      <c r="G759" s="41"/>
      <c r="H759" s="42"/>
      <c r="I759" s="71">
        <f t="shared" si="364"/>
        <v>0</v>
      </c>
    </row>
    <row r="760" spans="1:9" s="3" customFormat="1" ht="13.5" hidden="1" thickBot="1" x14ac:dyDescent="0.25">
      <c r="A760" s="36" t="s">
        <v>18</v>
      </c>
      <c r="B760" s="136" t="s">
        <v>53</v>
      </c>
      <c r="C760" s="41">
        <v>0</v>
      </c>
      <c r="D760" s="41"/>
      <c r="E760" s="41">
        <f t="shared" si="395"/>
        <v>0</v>
      </c>
      <c r="F760" s="41"/>
      <c r="G760" s="41"/>
      <c r="H760" s="42"/>
      <c r="I760" s="71">
        <f t="shared" ref="I760:I787" si="396">SUM(E760:H760)</f>
        <v>0</v>
      </c>
    </row>
    <row r="761" spans="1:9" s="3" customFormat="1" ht="13.5" hidden="1" thickBot="1" x14ac:dyDescent="0.25">
      <c r="A761" s="36" t="s">
        <v>20</v>
      </c>
      <c r="B761" s="137" t="s">
        <v>54</v>
      </c>
      <c r="C761" s="41">
        <v>0</v>
      </c>
      <c r="D761" s="41"/>
      <c r="E761" s="41">
        <f t="shared" si="395"/>
        <v>0</v>
      </c>
      <c r="F761" s="41"/>
      <c r="G761" s="41"/>
      <c r="H761" s="42"/>
      <c r="I761" s="71">
        <f t="shared" si="396"/>
        <v>0</v>
      </c>
    </row>
    <row r="762" spans="1:9" s="3" customFormat="1" ht="13.5" hidden="1" thickBot="1" x14ac:dyDescent="0.25">
      <c r="A762" s="60" t="s">
        <v>55</v>
      </c>
      <c r="B762" s="61" t="s">
        <v>56</v>
      </c>
      <c r="C762" s="45">
        <v>0</v>
      </c>
      <c r="D762" s="45">
        <f t="shared" ref="D762:H762" si="397">SUM(D766,D767,D768)</f>
        <v>0</v>
      </c>
      <c r="E762" s="45">
        <f t="shared" si="397"/>
        <v>0</v>
      </c>
      <c r="F762" s="45">
        <f t="shared" si="397"/>
        <v>0</v>
      </c>
      <c r="G762" s="45">
        <f t="shared" si="397"/>
        <v>0</v>
      </c>
      <c r="H762" s="46">
        <f t="shared" si="397"/>
        <v>0</v>
      </c>
      <c r="I762" s="71">
        <f t="shared" si="396"/>
        <v>0</v>
      </c>
    </row>
    <row r="763" spans="1:9" s="3" customFormat="1" ht="13.5" hidden="1" thickBot="1" x14ac:dyDescent="0.25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396"/>
        <v>0</v>
      </c>
    </row>
    <row r="764" spans="1:9" s="3" customFormat="1" ht="13.5" hidden="1" thickBot="1" x14ac:dyDescent="0.25">
      <c r="A764" s="64" t="s">
        <v>49</v>
      </c>
      <c r="B764" s="65"/>
      <c r="C764" s="45">
        <v>0</v>
      </c>
      <c r="D764" s="45">
        <f t="shared" ref="D764:H764" si="398">D766+D767+D768-D765</f>
        <v>0</v>
      </c>
      <c r="E764" s="45">
        <f t="shared" si="398"/>
        <v>0</v>
      </c>
      <c r="F764" s="45">
        <f t="shared" si="398"/>
        <v>0</v>
      </c>
      <c r="G764" s="45">
        <f t="shared" si="398"/>
        <v>0</v>
      </c>
      <c r="H764" s="46">
        <f t="shared" si="398"/>
        <v>0</v>
      </c>
      <c r="I764" s="71">
        <f t="shared" si="396"/>
        <v>0</v>
      </c>
    </row>
    <row r="765" spans="1:9" s="3" customFormat="1" ht="13.5" hidden="1" thickBot="1" x14ac:dyDescent="0.25">
      <c r="A765" s="64" t="s">
        <v>50</v>
      </c>
      <c r="B765" s="65"/>
      <c r="C765" s="45">
        <v>0</v>
      </c>
      <c r="D765" s="45"/>
      <c r="E765" s="45">
        <f t="shared" ref="E765:E768" si="399">C765+D765</f>
        <v>0</v>
      </c>
      <c r="F765" s="45"/>
      <c r="G765" s="45"/>
      <c r="H765" s="46"/>
      <c r="I765" s="71">
        <f t="shared" si="396"/>
        <v>0</v>
      </c>
    </row>
    <row r="766" spans="1:9" s="3" customFormat="1" ht="13.5" hidden="1" thickBot="1" x14ac:dyDescent="0.25">
      <c r="A766" s="36" t="s">
        <v>57</v>
      </c>
      <c r="B766" s="137" t="s">
        <v>58</v>
      </c>
      <c r="C766" s="41">
        <v>0</v>
      </c>
      <c r="D766" s="41"/>
      <c r="E766" s="41">
        <f t="shared" si="399"/>
        <v>0</v>
      </c>
      <c r="F766" s="41"/>
      <c r="G766" s="41"/>
      <c r="H766" s="42"/>
      <c r="I766" s="71">
        <f t="shared" si="396"/>
        <v>0</v>
      </c>
    </row>
    <row r="767" spans="1:9" s="3" customFormat="1" ht="13.5" hidden="1" thickBot="1" x14ac:dyDescent="0.25">
      <c r="A767" s="36" t="s">
        <v>59</v>
      </c>
      <c r="B767" s="137" t="s">
        <v>60</v>
      </c>
      <c r="C767" s="41">
        <v>0</v>
      </c>
      <c r="D767" s="41"/>
      <c r="E767" s="41">
        <f t="shared" si="399"/>
        <v>0</v>
      </c>
      <c r="F767" s="41"/>
      <c r="G767" s="41"/>
      <c r="H767" s="42"/>
      <c r="I767" s="71">
        <f t="shared" si="396"/>
        <v>0</v>
      </c>
    </row>
    <row r="768" spans="1:9" s="3" customFormat="1" ht="13.5" hidden="1" thickBot="1" x14ac:dyDescent="0.25">
      <c r="A768" s="36" t="s">
        <v>61</v>
      </c>
      <c r="B768" s="137" t="s">
        <v>62</v>
      </c>
      <c r="C768" s="41">
        <v>0</v>
      </c>
      <c r="D768" s="41"/>
      <c r="E768" s="41">
        <f t="shared" si="399"/>
        <v>0</v>
      </c>
      <c r="F768" s="41"/>
      <c r="G768" s="41"/>
      <c r="H768" s="42"/>
      <c r="I768" s="71">
        <f t="shared" si="396"/>
        <v>0</v>
      </c>
    </row>
    <row r="769" spans="1:9" s="3" customFormat="1" ht="13.5" hidden="1" thickBot="1" x14ac:dyDescent="0.25">
      <c r="A769" s="60" t="s">
        <v>63</v>
      </c>
      <c r="B769" s="67" t="s">
        <v>64</v>
      </c>
      <c r="C769" s="45">
        <v>0</v>
      </c>
      <c r="D769" s="45">
        <f t="shared" ref="D769:H769" si="400">SUM(D773,D774,D775)</f>
        <v>0</v>
      </c>
      <c r="E769" s="45">
        <f t="shared" si="400"/>
        <v>0</v>
      </c>
      <c r="F769" s="45">
        <f t="shared" si="400"/>
        <v>0</v>
      </c>
      <c r="G769" s="45">
        <f t="shared" si="400"/>
        <v>0</v>
      </c>
      <c r="H769" s="46">
        <f t="shared" si="400"/>
        <v>0</v>
      </c>
      <c r="I769" s="71">
        <f t="shared" si="396"/>
        <v>0</v>
      </c>
    </row>
    <row r="770" spans="1:9" s="3" customFormat="1" ht="13.5" hidden="1" thickBot="1" x14ac:dyDescent="0.25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396"/>
        <v>0</v>
      </c>
    </row>
    <row r="771" spans="1:9" s="3" customFormat="1" ht="13.5" hidden="1" thickBot="1" x14ac:dyDescent="0.25">
      <c r="A771" s="64" t="s">
        <v>49</v>
      </c>
      <c r="B771" s="65"/>
      <c r="C771" s="45">
        <v>0</v>
      </c>
      <c r="D771" s="45">
        <f t="shared" ref="D771:H771" si="401">D773+D774+D775-D772</f>
        <v>0</v>
      </c>
      <c r="E771" s="45">
        <f t="shared" si="401"/>
        <v>0</v>
      </c>
      <c r="F771" s="45">
        <f t="shared" si="401"/>
        <v>0</v>
      </c>
      <c r="G771" s="45">
        <f t="shared" si="401"/>
        <v>0</v>
      </c>
      <c r="H771" s="46">
        <f t="shared" si="401"/>
        <v>0</v>
      </c>
      <c r="I771" s="71">
        <f t="shared" si="396"/>
        <v>0</v>
      </c>
    </row>
    <row r="772" spans="1:9" s="3" customFormat="1" ht="13.5" hidden="1" thickBot="1" x14ac:dyDescent="0.25">
      <c r="A772" s="64" t="s">
        <v>50</v>
      </c>
      <c r="B772" s="65"/>
      <c r="C772" s="45">
        <v>0</v>
      </c>
      <c r="D772" s="45"/>
      <c r="E772" s="45">
        <f t="shared" ref="E772:E775" si="402">C772+D772</f>
        <v>0</v>
      </c>
      <c r="F772" s="45"/>
      <c r="G772" s="45"/>
      <c r="H772" s="46"/>
      <c r="I772" s="71">
        <f t="shared" si="396"/>
        <v>0</v>
      </c>
    </row>
    <row r="773" spans="1:9" s="3" customFormat="1" ht="13.5" hidden="1" thickBot="1" x14ac:dyDescent="0.25">
      <c r="A773" s="36" t="s">
        <v>57</v>
      </c>
      <c r="B773" s="137" t="s">
        <v>65</v>
      </c>
      <c r="C773" s="41">
        <v>0</v>
      </c>
      <c r="D773" s="41"/>
      <c r="E773" s="41">
        <f t="shared" si="402"/>
        <v>0</v>
      </c>
      <c r="F773" s="41"/>
      <c r="G773" s="41"/>
      <c r="H773" s="42"/>
      <c r="I773" s="71">
        <f t="shared" si="396"/>
        <v>0</v>
      </c>
    </row>
    <row r="774" spans="1:9" s="3" customFormat="1" ht="13.5" hidden="1" thickBot="1" x14ac:dyDescent="0.25">
      <c r="A774" s="36" t="s">
        <v>59</v>
      </c>
      <c r="B774" s="137" t="s">
        <v>66</v>
      </c>
      <c r="C774" s="41">
        <v>0</v>
      </c>
      <c r="D774" s="41"/>
      <c r="E774" s="41">
        <f t="shared" si="402"/>
        <v>0</v>
      </c>
      <c r="F774" s="41"/>
      <c r="G774" s="41"/>
      <c r="H774" s="42"/>
      <c r="I774" s="71">
        <f t="shared" si="396"/>
        <v>0</v>
      </c>
    </row>
    <row r="775" spans="1:9" s="3" customFormat="1" ht="13.5" hidden="1" thickBot="1" x14ac:dyDescent="0.25">
      <c r="A775" s="36" t="s">
        <v>61</v>
      </c>
      <c r="B775" s="137" t="s">
        <v>67</v>
      </c>
      <c r="C775" s="41">
        <v>0</v>
      </c>
      <c r="D775" s="41"/>
      <c r="E775" s="41">
        <f t="shared" si="402"/>
        <v>0</v>
      </c>
      <c r="F775" s="41"/>
      <c r="G775" s="41"/>
      <c r="H775" s="42"/>
      <c r="I775" s="71">
        <f t="shared" si="396"/>
        <v>0</v>
      </c>
    </row>
    <row r="776" spans="1:9" s="3" customFormat="1" ht="13.5" hidden="1" thickBot="1" x14ac:dyDescent="0.25">
      <c r="A776" s="68"/>
      <c r="B776" s="55"/>
      <c r="C776" s="41"/>
      <c r="D776" s="41"/>
      <c r="E776" s="41"/>
      <c r="F776" s="41"/>
      <c r="G776" s="41"/>
      <c r="H776" s="42"/>
      <c r="I776" s="71">
        <f t="shared" si="396"/>
        <v>0</v>
      </c>
    </row>
    <row r="777" spans="1:9" s="3" customFormat="1" ht="13.5" hidden="1" thickBot="1" x14ac:dyDescent="0.25">
      <c r="A777" s="60" t="s">
        <v>68</v>
      </c>
      <c r="B777" s="61">
        <v>71</v>
      </c>
      <c r="C777" s="45">
        <v>0</v>
      </c>
      <c r="D777" s="45">
        <f t="shared" ref="D777:H777" si="403">SUM(D778)</f>
        <v>0</v>
      </c>
      <c r="E777" s="45">
        <f t="shared" si="403"/>
        <v>0</v>
      </c>
      <c r="F777" s="45">
        <f t="shared" si="403"/>
        <v>0</v>
      </c>
      <c r="G777" s="45">
        <f t="shared" si="403"/>
        <v>0</v>
      </c>
      <c r="H777" s="46">
        <f t="shared" si="403"/>
        <v>0</v>
      </c>
      <c r="I777" s="71">
        <f t="shared" si="396"/>
        <v>0</v>
      </c>
    </row>
    <row r="778" spans="1:9" s="3" customFormat="1" ht="13.5" hidden="1" thickBot="1" x14ac:dyDescent="0.25">
      <c r="A778" s="50" t="s">
        <v>69</v>
      </c>
      <c r="B778" s="134" t="s">
        <v>70</v>
      </c>
      <c r="C778" s="41">
        <v>0</v>
      </c>
      <c r="D778" s="41"/>
      <c r="E778" s="41">
        <f>C778+D778</f>
        <v>0</v>
      </c>
      <c r="F778" s="41"/>
      <c r="G778" s="41"/>
      <c r="H778" s="42"/>
      <c r="I778" s="71">
        <f t="shared" si="396"/>
        <v>0</v>
      </c>
    </row>
    <row r="779" spans="1:9" s="3" customFormat="1" ht="13.5" hidden="1" thickBot="1" x14ac:dyDescent="0.25">
      <c r="A779" s="68"/>
      <c r="B779" s="55"/>
      <c r="C779" s="41"/>
      <c r="D779" s="41"/>
      <c r="E779" s="41"/>
      <c r="F779" s="41"/>
      <c r="G779" s="41"/>
      <c r="H779" s="42"/>
      <c r="I779" s="71">
        <f t="shared" si="396"/>
        <v>0</v>
      </c>
    </row>
    <row r="780" spans="1:9" s="3" customFormat="1" ht="13.5" hidden="1" thickBot="1" x14ac:dyDescent="0.25">
      <c r="A780" s="48" t="s">
        <v>71</v>
      </c>
      <c r="B780" s="67" t="s">
        <v>72</v>
      </c>
      <c r="C780" s="45">
        <v>0</v>
      </c>
      <c r="D780" s="45"/>
      <c r="E780" s="45">
        <f>C780+D780</f>
        <v>0</v>
      </c>
      <c r="F780" s="45"/>
      <c r="G780" s="45"/>
      <c r="H780" s="46"/>
      <c r="I780" s="71">
        <f t="shared" si="396"/>
        <v>0</v>
      </c>
    </row>
    <row r="781" spans="1:9" s="3" customFormat="1" ht="13.5" hidden="1" thickBot="1" x14ac:dyDescent="0.25">
      <c r="A781" s="68"/>
      <c r="B781" s="55"/>
      <c r="C781" s="41"/>
      <c r="D781" s="41"/>
      <c r="E781" s="41"/>
      <c r="F781" s="41"/>
      <c r="G781" s="41"/>
      <c r="H781" s="42"/>
      <c r="I781" s="71">
        <f t="shared" si="396"/>
        <v>0</v>
      </c>
    </row>
    <row r="782" spans="1:9" s="3" customFormat="1" ht="13.5" hidden="1" thickBot="1" x14ac:dyDescent="0.25">
      <c r="A782" s="48" t="s">
        <v>73</v>
      </c>
      <c r="B782" s="67"/>
      <c r="C782" s="45">
        <v>0</v>
      </c>
      <c r="D782" s="45">
        <f t="shared" ref="D782:H782" si="404">D729-D750</f>
        <v>0</v>
      </c>
      <c r="E782" s="45">
        <f t="shared" si="404"/>
        <v>0</v>
      </c>
      <c r="F782" s="45">
        <f t="shared" si="404"/>
        <v>0</v>
      </c>
      <c r="G782" s="45">
        <f t="shared" si="404"/>
        <v>0</v>
      </c>
      <c r="H782" s="46">
        <f t="shared" si="404"/>
        <v>0</v>
      </c>
      <c r="I782" s="71">
        <f t="shared" si="396"/>
        <v>0</v>
      </c>
    </row>
    <row r="783" spans="1:9" s="3" customFormat="1" ht="13.5" hidden="1" thickBot="1" x14ac:dyDescent="0.25">
      <c r="A783" s="81"/>
      <c r="B783" s="82"/>
      <c r="C783" s="83"/>
      <c r="D783" s="83"/>
      <c r="E783" s="83"/>
      <c r="F783" s="83"/>
      <c r="G783" s="83"/>
      <c r="H783" s="84"/>
      <c r="I783" s="71">
        <f t="shared" si="396"/>
        <v>0</v>
      </c>
    </row>
    <row r="784" spans="1:9" s="2" customFormat="1" ht="13.5" thickBot="1" x14ac:dyDescent="0.25">
      <c r="A784" s="143" t="s">
        <v>101</v>
      </c>
      <c r="B784" s="144" t="s">
        <v>102</v>
      </c>
      <c r="C784" s="145">
        <v>4012</v>
      </c>
      <c r="D784" s="145">
        <f t="shared" ref="D784:H784" si="405">D817</f>
        <v>0</v>
      </c>
      <c r="E784" s="145">
        <f t="shared" si="405"/>
        <v>4012</v>
      </c>
      <c r="F784" s="145">
        <f t="shared" si="405"/>
        <v>0</v>
      </c>
      <c r="G784" s="145">
        <f t="shared" si="405"/>
        <v>0</v>
      </c>
      <c r="H784" s="146">
        <f t="shared" si="405"/>
        <v>0</v>
      </c>
      <c r="I784" s="13">
        <f t="shared" si="396"/>
        <v>4012</v>
      </c>
    </row>
    <row r="785" spans="1:9" hidden="1" x14ac:dyDescent="0.2">
      <c r="A785" s="139" t="s">
        <v>76</v>
      </c>
      <c r="B785" s="140"/>
      <c r="C785" s="91">
        <v>4012</v>
      </c>
      <c r="D785" s="91">
        <f>SUM(D786,D789,D815,D812)</f>
        <v>0</v>
      </c>
      <c r="E785" s="91">
        <f t="shared" ref="E785:H785" si="406">SUM(E786,E789,E815,E812)</f>
        <v>4012</v>
      </c>
      <c r="F785" s="91">
        <f t="shared" si="406"/>
        <v>0</v>
      </c>
      <c r="G785" s="91">
        <f t="shared" si="406"/>
        <v>0</v>
      </c>
      <c r="H785" s="92">
        <f t="shared" si="406"/>
        <v>0</v>
      </c>
      <c r="I785" s="13"/>
    </row>
    <row r="786" spans="1:9" s="3" customFormat="1" hidden="1" x14ac:dyDescent="0.2">
      <c r="A786" s="60" t="s">
        <v>43</v>
      </c>
      <c r="B786" s="61">
        <v>20</v>
      </c>
      <c r="C786" s="45">
        <v>0</v>
      </c>
      <c r="D786" s="45">
        <f t="shared" ref="D786:H786" si="407">SUM(D787)</f>
        <v>0</v>
      </c>
      <c r="E786" s="45">
        <f t="shared" si="407"/>
        <v>0</v>
      </c>
      <c r="F786" s="45">
        <f t="shared" si="407"/>
        <v>0</v>
      </c>
      <c r="G786" s="45">
        <f t="shared" si="407"/>
        <v>0</v>
      </c>
      <c r="H786" s="46">
        <f t="shared" si="407"/>
        <v>0</v>
      </c>
      <c r="I786" s="71">
        <f t="shared" si="396"/>
        <v>0</v>
      </c>
    </row>
    <row r="787" spans="1:9" s="3" customFormat="1" hidden="1" x14ac:dyDescent="0.2">
      <c r="A787" s="50" t="s">
        <v>87</v>
      </c>
      <c r="B787" s="134" t="s">
        <v>88</v>
      </c>
      <c r="C787" s="41">
        <v>0</v>
      </c>
      <c r="D787" s="41">
        <f>D840</f>
        <v>0</v>
      </c>
      <c r="E787" s="41">
        <f>C787+D787</f>
        <v>0</v>
      </c>
      <c r="F787" s="41">
        <f t="shared" ref="F787:H787" si="408">F840</f>
        <v>0</v>
      </c>
      <c r="G787" s="41">
        <f t="shared" si="408"/>
        <v>0</v>
      </c>
      <c r="H787" s="42">
        <f t="shared" si="408"/>
        <v>0</v>
      </c>
      <c r="I787" s="71">
        <f t="shared" si="396"/>
        <v>0</v>
      </c>
    </row>
    <row r="788" spans="1:9" s="3" customFormat="1" hidden="1" x14ac:dyDescent="0.2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09">SUM(E788:H788)</f>
        <v>0</v>
      </c>
    </row>
    <row r="789" spans="1:9" ht="25.5" hidden="1" x14ac:dyDescent="0.2">
      <c r="A789" s="135" t="s">
        <v>46</v>
      </c>
      <c r="B789" s="62">
        <v>60</v>
      </c>
      <c r="C789" s="45">
        <v>4012</v>
      </c>
      <c r="D789" s="45">
        <f t="shared" ref="D789:H789" si="410">SUM(D790,D797,D804)</f>
        <v>0</v>
      </c>
      <c r="E789" s="45">
        <f t="shared" si="410"/>
        <v>4012</v>
      </c>
      <c r="F789" s="45">
        <f t="shared" si="410"/>
        <v>0</v>
      </c>
      <c r="G789" s="45">
        <f t="shared" si="410"/>
        <v>0</v>
      </c>
      <c r="H789" s="46">
        <f t="shared" si="410"/>
        <v>0</v>
      </c>
      <c r="I789" s="13"/>
    </row>
    <row r="790" spans="1:9" ht="25.5" hidden="1" x14ac:dyDescent="0.2">
      <c r="A790" s="60" t="s">
        <v>47</v>
      </c>
      <c r="B790" s="63">
        <v>60</v>
      </c>
      <c r="C790" s="45">
        <v>4012</v>
      </c>
      <c r="D790" s="45">
        <f t="shared" ref="D790:H790" si="411">SUM(D794,D795,D796)</f>
        <v>0</v>
      </c>
      <c r="E790" s="45">
        <f t="shared" si="411"/>
        <v>4012</v>
      </c>
      <c r="F790" s="45">
        <f t="shared" si="411"/>
        <v>0</v>
      </c>
      <c r="G790" s="45">
        <f t="shared" si="411"/>
        <v>0</v>
      </c>
      <c r="H790" s="46">
        <f t="shared" si="411"/>
        <v>0</v>
      </c>
      <c r="I790" s="13"/>
    </row>
    <row r="791" spans="1:9" s="3" customFormat="1" hidden="1" x14ac:dyDescent="0.2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09"/>
        <v>0</v>
      </c>
    </row>
    <row r="792" spans="1:9" s="3" customFormat="1" hidden="1" x14ac:dyDescent="0.2">
      <c r="A792" s="64" t="s">
        <v>49</v>
      </c>
      <c r="B792" s="65"/>
      <c r="C792" s="45">
        <v>3.5</v>
      </c>
      <c r="D792" s="45">
        <f t="shared" ref="D792:H792" si="412">D794+D795+D796-D793</f>
        <v>0</v>
      </c>
      <c r="E792" s="45">
        <f t="shared" si="412"/>
        <v>3.5</v>
      </c>
      <c r="F792" s="45">
        <f t="shared" si="412"/>
        <v>0</v>
      </c>
      <c r="G792" s="45">
        <f t="shared" si="412"/>
        <v>0</v>
      </c>
      <c r="H792" s="46">
        <f t="shared" si="412"/>
        <v>0</v>
      </c>
      <c r="I792" s="71"/>
    </row>
    <row r="793" spans="1:9" hidden="1" x14ac:dyDescent="0.2">
      <c r="A793" s="64" t="s">
        <v>50</v>
      </c>
      <c r="B793" s="65"/>
      <c r="C793" s="45">
        <v>4008.5</v>
      </c>
      <c r="D793" s="45">
        <f t="shared" ref="D793:E795" si="413">D846</f>
        <v>0</v>
      </c>
      <c r="E793" s="45">
        <f t="shared" si="413"/>
        <v>4008.5</v>
      </c>
      <c r="F793" s="45">
        <f>F846</f>
        <v>0</v>
      </c>
      <c r="G793" s="45">
        <f t="shared" ref="G793:H793" si="414">G846</f>
        <v>0</v>
      </c>
      <c r="H793" s="46">
        <f t="shared" si="414"/>
        <v>0</v>
      </c>
      <c r="I793" s="13"/>
    </row>
    <row r="794" spans="1:9" hidden="1" x14ac:dyDescent="0.2">
      <c r="A794" s="36" t="s">
        <v>51</v>
      </c>
      <c r="B794" s="136" t="s">
        <v>52</v>
      </c>
      <c r="C794" s="38">
        <v>3368.49</v>
      </c>
      <c r="D794" s="38">
        <f t="shared" si="413"/>
        <v>0</v>
      </c>
      <c r="E794" s="38">
        <f t="shared" ref="E794:E796" si="415">C794+D794</f>
        <v>3368.49</v>
      </c>
      <c r="F794" s="38">
        <f t="shared" ref="F794:H796" si="416">F847</f>
        <v>0</v>
      </c>
      <c r="G794" s="38">
        <f t="shared" si="416"/>
        <v>0</v>
      </c>
      <c r="H794" s="39">
        <f t="shared" si="416"/>
        <v>0</v>
      </c>
      <c r="I794" s="13"/>
    </row>
    <row r="795" spans="1:9" s="3" customFormat="1" hidden="1" x14ac:dyDescent="0.2">
      <c r="A795" s="36" t="s">
        <v>18</v>
      </c>
      <c r="B795" s="136" t="s">
        <v>53</v>
      </c>
      <c r="C795" s="41">
        <v>3.5</v>
      </c>
      <c r="D795" s="41">
        <f t="shared" si="413"/>
        <v>0</v>
      </c>
      <c r="E795" s="41">
        <f t="shared" si="415"/>
        <v>3.5</v>
      </c>
      <c r="F795" s="41">
        <f t="shared" si="416"/>
        <v>0</v>
      </c>
      <c r="G795" s="41">
        <f t="shared" si="416"/>
        <v>0</v>
      </c>
      <c r="H795" s="42">
        <f t="shared" si="416"/>
        <v>0</v>
      </c>
      <c r="I795" s="71"/>
    </row>
    <row r="796" spans="1:9" hidden="1" x14ac:dyDescent="0.2">
      <c r="A796" s="36" t="s">
        <v>20</v>
      </c>
      <c r="B796" s="137" t="s">
        <v>54</v>
      </c>
      <c r="C796" s="38">
        <v>640.01000000000022</v>
      </c>
      <c r="D796" s="38">
        <f>D849</f>
        <v>0</v>
      </c>
      <c r="E796" s="38">
        <f t="shared" si="415"/>
        <v>640.01000000000022</v>
      </c>
      <c r="F796" s="38">
        <f t="shared" si="416"/>
        <v>0</v>
      </c>
      <c r="G796" s="38">
        <f t="shared" si="416"/>
        <v>0</v>
      </c>
      <c r="H796" s="39">
        <f t="shared" si="416"/>
        <v>0</v>
      </c>
      <c r="I796" s="13"/>
    </row>
    <row r="797" spans="1:9" s="3" customFormat="1" hidden="1" x14ac:dyDescent="0.2">
      <c r="A797" s="60" t="s">
        <v>55</v>
      </c>
      <c r="B797" s="61" t="s">
        <v>56</v>
      </c>
      <c r="C797" s="45">
        <v>0</v>
      </c>
      <c r="D797" s="45">
        <f t="shared" ref="D797:H797" si="417">SUM(D801,D802,D803)</f>
        <v>0</v>
      </c>
      <c r="E797" s="45">
        <f t="shared" si="417"/>
        <v>0</v>
      </c>
      <c r="F797" s="45">
        <f t="shared" si="417"/>
        <v>0</v>
      </c>
      <c r="G797" s="45">
        <f t="shared" si="417"/>
        <v>0</v>
      </c>
      <c r="H797" s="46">
        <f t="shared" si="417"/>
        <v>0</v>
      </c>
      <c r="I797" s="71">
        <f t="shared" si="409"/>
        <v>0</v>
      </c>
    </row>
    <row r="798" spans="1:9" s="3" customFormat="1" hidden="1" x14ac:dyDescent="0.2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09"/>
        <v>0</v>
      </c>
    </row>
    <row r="799" spans="1:9" s="3" customFormat="1" hidden="1" x14ac:dyDescent="0.2">
      <c r="A799" s="64" t="s">
        <v>49</v>
      </c>
      <c r="B799" s="65"/>
      <c r="C799" s="45">
        <v>0</v>
      </c>
      <c r="D799" s="45">
        <f t="shared" ref="D799:H799" si="418">D801+D802+D803-D800</f>
        <v>0</v>
      </c>
      <c r="E799" s="45">
        <f t="shared" si="418"/>
        <v>0</v>
      </c>
      <c r="F799" s="45">
        <f t="shared" si="418"/>
        <v>0</v>
      </c>
      <c r="G799" s="45">
        <f t="shared" si="418"/>
        <v>0</v>
      </c>
      <c r="H799" s="46">
        <f t="shared" si="418"/>
        <v>0</v>
      </c>
      <c r="I799" s="71">
        <f t="shared" si="409"/>
        <v>0</v>
      </c>
    </row>
    <row r="800" spans="1:9" s="3" customFormat="1" hidden="1" x14ac:dyDescent="0.2">
      <c r="A800" s="64" t="s">
        <v>50</v>
      </c>
      <c r="B800" s="65"/>
      <c r="C800" s="45">
        <v>0</v>
      </c>
      <c r="D800" s="45">
        <f t="shared" ref="D800:H803" si="419">D853</f>
        <v>0</v>
      </c>
      <c r="E800" s="45">
        <f t="shared" si="419"/>
        <v>0</v>
      </c>
      <c r="F800" s="45">
        <f t="shared" si="419"/>
        <v>0</v>
      </c>
      <c r="G800" s="45">
        <f t="shared" si="419"/>
        <v>0</v>
      </c>
      <c r="H800" s="46">
        <f t="shared" si="419"/>
        <v>0</v>
      </c>
      <c r="I800" s="71">
        <f t="shared" si="409"/>
        <v>0</v>
      </c>
    </row>
    <row r="801" spans="1:9" s="3" customFormat="1" hidden="1" x14ac:dyDescent="0.2">
      <c r="A801" s="36" t="s">
        <v>57</v>
      </c>
      <c r="B801" s="137" t="s">
        <v>58</v>
      </c>
      <c r="C801" s="41">
        <v>0</v>
      </c>
      <c r="D801" s="41">
        <f t="shared" si="419"/>
        <v>0</v>
      </c>
      <c r="E801" s="41">
        <f t="shared" ref="E801:E803" si="420">C801+D801</f>
        <v>0</v>
      </c>
      <c r="F801" s="41">
        <f t="shared" si="419"/>
        <v>0</v>
      </c>
      <c r="G801" s="41">
        <f t="shared" si="419"/>
        <v>0</v>
      </c>
      <c r="H801" s="42">
        <f t="shared" si="419"/>
        <v>0</v>
      </c>
      <c r="I801" s="71">
        <f t="shared" si="409"/>
        <v>0</v>
      </c>
    </row>
    <row r="802" spans="1:9" s="3" customFormat="1" hidden="1" x14ac:dyDescent="0.2">
      <c r="A802" s="36" t="s">
        <v>59</v>
      </c>
      <c r="B802" s="137" t="s">
        <v>60</v>
      </c>
      <c r="C802" s="41">
        <v>0</v>
      </c>
      <c r="D802" s="41">
        <f t="shared" si="419"/>
        <v>0</v>
      </c>
      <c r="E802" s="41">
        <f t="shared" si="420"/>
        <v>0</v>
      </c>
      <c r="F802" s="41">
        <f t="shared" si="419"/>
        <v>0</v>
      </c>
      <c r="G802" s="41">
        <f t="shared" si="419"/>
        <v>0</v>
      </c>
      <c r="H802" s="42">
        <f t="shared" si="419"/>
        <v>0</v>
      </c>
      <c r="I802" s="71">
        <f t="shared" si="409"/>
        <v>0</v>
      </c>
    </row>
    <row r="803" spans="1:9" s="3" customFormat="1" hidden="1" x14ac:dyDescent="0.2">
      <c r="A803" s="36" t="s">
        <v>61</v>
      </c>
      <c r="B803" s="137" t="s">
        <v>62</v>
      </c>
      <c r="C803" s="41">
        <v>0</v>
      </c>
      <c r="D803" s="41">
        <f t="shared" si="419"/>
        <v>0</v>
      </c>
      <c r="E803" s="41">
        <f t="shared" si="420"/>
        <v>0</v>
      </c>
      <c r="F803" s="41">
        <f t="shared" si="419"/>
        <v>0</v>
      </c>
      <c r="G803" s="41">
        <f t="shared" si="419"/>
        <v>0</v>
      </c>
      <c r="H803" s="42">
        <f t="shared" si="419"/>
        <v>0</v>
      </c>
      <c r="I803" s="71">
        <f t="shared" si="409"/>
        <v>0</v>
      </c>
    </row>
    <row r="804" spans="1:9" s="3" customFormat="1" hidden="1" x14ac:dyDescent="0.2">
      <c r="A804" s="60" t="s">
        <v>63</v>
      </c>
      <c r="B804" s="67" t="s">
        <v>64</v>
      </c>
      <c r="C804" s="45">
        <v>0</v>
      </c>
      <c r="D804" s="45">
        <f t="shared" ref="D804:H804" si="421">SUM(D808,D809,D810)</f>
        <v>0</v>
      </c>
      <c r="E804" s="45">
        <f t="shared" si="421"/>
        <v>0</v>
      </c>
      <c r="F804" s="45">
        <f t="shared" si="421"/>
        <v>0</v>
      </c>
      <c r="G804" s="45">
        <f t="shared" si="421"/>
        <v>0</v>
      </c>
      <c r="H804" s="46">
        <f t="shared" si="421"/>
        <v>0</v>
      </c>
      <c r="I804" s="71">
        <f t="shared" si="409"/>
        <v>0</v>
      </c>
    </row>
    <row r="805" spans="1:9" s="3" customFormat="1" hidden="1" x14ac:dyDescent="0.2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09"/>
        <v>0</v>
      </c>
    </row>
    <row r="806" spans="1:9" s="3" customFormat="1" hidden="1" x14ac:dyDescent="0.2">
      <c r="A806" s="64" t="s">
        <v>49</v>
      </c>
      <c r="B806" s="65"/>
      <c r="C806" s="45">
        <v>0</v>
      </c>
      <c r="D806" s="45">
        <f t="shared" ref="D806:H806" si="422">D808+D809+D810-D807</f>
        <v>0</v>
      </c>
      <c r="E806" s="45">
        <f t="shared" si="422"/>
        <v>0</v>
      </c>
      <c r="F806" s="45">
        <f t="shared" si="422"/>
        <v>0</v>
      </c>
      <c r="G806" s="45">
        <f t="shared" si="422"/>
        <v>0</v>
      </c>
      <c r="H806" s="46">
        <f t="shared" si="422"/>
        <v>0</v>
      </c>
      <c r="I806" s="71">
        <f t="shared" si="409"/>
        <v>0</v>
      </c>
    </row>
    <row r="807" spans="1:9" s="3" customFormat="1" hidden="1" x14ac:dyDescent="0.2">
      <c r="A807" s="64" t="s">
        <v>50</v>
      </c>
      <c r="B807" s="65"/>
      <c r="C807" s="45">
        <v>0</v>
      </c>
      <c r="D807" s="45">
        <f t="shared" ref="D807:H810" si="423">D860</f>
        <v>0</v>
      </c>
      <c r="E807" s="45">
        <f t="shared" si="423"/>
        <v>0</v>
      </c>
      <c r="F807" s="45">
        <f t="shared" si="423"/>
        <v>0</v>
      </c>
      <c r="G807" s="45">
        <f t="shared" si="423"/>
        <v>0</v>
      </c>
      <c r="H807" s="46">
        <f t="shared" si="423"/>
        <v>0</v>
      </c>
      <c r="I807" s="71">
        <f t="shared" si="409"/>
        <v>0</v>
      </c>
    </row>
    <row r="808" spans="1:9" s="3" customFormat="1" hidden="1" x14ac:dyDescent="0.2">
      <c r="A808" s="36" t="s">
        <v>57</v>
      </c>
      <c r="B808" s="137" t="s">
        <v>65</v>
      </c>
      <c r="C808" s="41">
        <v>0</v>
      </c>
      <c r="D808" s="41">
        <f t="shared" si="423"/>
        <v>0</v>
      </c>
      <c r="E808" s="41">
        <f t="shared" ref="E808:E810" si="424">C808+D808</f>
        <v>0</v>
      </c>
      <c r="F808" s="41">
        <f t="shared" si="423"/>
        <v>0</v>
      </c>
      <c r="G808" s="41">
        <f t="shared" si="423"/>
        <v>0</v>
      </c>
      <c r="H808" s="42">
        <f t="shared" si="423"/>
        <v>0</v>
      </c>
      <c r="I808" s="71">
        <f t="shared" si="409"/>
        <v>0</v>
      </c>
    </row>
    <row r="809" spans="1:9" s="3" customFormat="1" hidden="1" x14ac:dyDescent="0.2">
      <c r="A809" s="36" t="s">
        <v>59</v>
      </c>
      <c r="B809" s="137" t="s">
        <v>66</v>
      </c>
      <c r="C809" s="41">
        <v>0</v>
      </c>
      <c r="D809" s="41">
        <f t="shared" si="423"/>
        <v>0</v>
      </c>
      <c r="E809" s="41">
        <f t="shared" si="424"/>
        <v>0</v>
      </c>
      <c r="F809" s="41">
        <f t="shared" si="423"/>
        <v>0</v>
      </c>
      <c r="G809" s="41">
        <f t="shared" si="423"/>
        <v>0</v>
      </c>
      <c r="H809" s="42">
        <f t="shared" si="423"/>
        <v>0</v>
      </c>
      <c r="I809" s="71">
        <f t="shared" si="409"/>
        <v>0</v>
      </c>
    </row>
    <row r="810" spans="1:9" s="3" customFormat="1" hidden="1" x14ac:dyDescent="0.2">
      <c r="A810" s="36" t="s">
        <v>61</v>
      </c>
      <c r="B810" s="137" t="s">
        <v>67</v>
      </c>
      <c r="C810" s="41">
        <v>0</v>
      </c>
      <c r="D810" s="41">
        <f t="shared" si="423"/>
        <v>0</v>
      </c>
      <c r="E810" s="41">
        <f t="shared" si="424"/>
        <v>0</v>
      </c>
      <c r="F810" s="41">
        <f t="shared" si="423"/>
        <v>0</v>
      </c>
      <c r="G810" s="41">
        <f t="shared" si="423"/>
        <v>0</v>
      </c>
      <c r="H810" s="42">
        <f t="shared" si="423"/>
        <v>0</v>
      </c>
      <c r="I810" s="71">
        <f t="shared" si="409"/>
        <v>0</v>
      </c>
    </row>
    <row r="811" spans="1:9" s="3" customFormat="1" hidden="1" x14ac:dyDescent="0.2">
      <c r="A811" s="68"/>
      <c r="B811" s="55"/>
      <c r="C811" s="41"/>
      <c r="D811" s="41"/>
      <c r="E811" s="41"/>
      <c r="F811" s="41"/>
      <c r="G811" s="41"/>
      <c r="H811" s="42"/>
      <c r="I811" s="71">
        <f t="shared" si="409"/>
        <v>0</v>
      </c>
    </row>
    <row r="812" spans="1:9" s="3" customFormat="1" hidden="1" x14ac:dyDescent="0.2">
      <c r="A812" s="79" t="s">
        <v>68</v>
      </c>
      <c r="B812" s="61">
        <v>20</v>
      </c>
      <c r="C812" s="45">
        <v>0</v>
      </c>
      <c r="D812" s="45">
        <f t="shared" ref="D812:H812" si="425">SUM(D813)</f>
        <v>0</v>
      </c>
      <c r="E812" s="45">
        <f t="shared" si="425"/>
        <v>0</v>
      </c>
      <c r="F812" s="45">
        <f t="shared" si="425"/>
        <v>0</v>
      </c>
      <c r="G812" s="45">
        <f t="shared" si="425"/>
        <v>0</v>
      </c>
      <c r="H812" s="46">
        <f t="shared" si="425"/>
        <v>0</v>
      </c>
      <c r="I812" s="71">
        <f t="shared" ref="I812:I813" si="426">SUM(E812:H812)</f>
        <v>0</v>
      </c>
    </row>
    <row r="813" spans="1:9" s="3" customFormat="1" hidden="1" x14ac:dyDescent="0.2">
      <c r="A813" s="80" t="s">
        <v>69</v>
      </c>
      <c r="B813" s="134" t="s">
        <v>70</v>
      </c>
      <c r="C813" s="41">
        <v>0</v>
      </c>
      <c r="D813" s="41">
        <f>D866</f>
        <v>0</v>
      </c>
      <c r="E813" s="41">
        <f>C813+D813</f>
        <v>0</v>
      </c>
      <c r="F813" s="41">
        <f t="shared" ref="F813:H813" si="427">F866</f>
        <v>0</v>
      </c>
      <c r="G813" s="41">
        <f t="shared" si="427"/>
        <v>0</v>
      </c>
      <c r="H813" s="42">
        <f t="shared" si="427"/>
        <v>0</v>
      </c>
      <c r="I813" s="71">
        <f t="shared" si="426"/>
        <v>0</v>
      </c>
    </row>
    <row r="814" spans="1:9" s="3" customFormat="1" hidden="1" x14ac:dyDescent="0.2">
      <c r="A814" s="68"/>
      <c r="B814" s="55"/>
      <c r="C814" s="41"/>
      <c r="D814" s="41"/>
      <c r="E814" s="41"/>
      <c r="F814" s="41"/>
      <c r="G814" s="41"/>
      <c r="H814" s="42"/>
      <c r="I814" s="71">
        <f t="shared" si="409"/>
        <v>0</v>
      </c>
    </row>
    <row r="815" spans="1:9" s="3" customFormat="1" hidden="1" x14ac:dyDescent="0.2">
      <c r="A815" s="48" t="s">
        <v>71</v>
      </c>
      <c r="B815" s="67" t="s">
        <v>72</v>
      </c>
      <c r="C815" s="45">
        <v>0</v>
      </c>
      <c r="D815" s="45">
        <f t="shared" ref="D815" si="428">D868</f>
        <v>0</v>
      </c>
      <c r="E815" s="45">
        <f>C815+D815</f>
        <v>0</v>
      </c>
      <c r="F815" s="45">
        <f t="shared" ref="F815:H815" si="429">F868</f>
        <v>0</v>
      </c>
      <c r="G815" s="45">
        <f t="shared" si="429"/>
        <v>0</v>
      </c>
      <c r="H815" s="46">
        <f t="shared" si="429"/>
        <v>0</v>
      </c>
      <c r="I815" s="71">
        <f t="shared" si="409"/>
        <v>0</v>
      </c>
    </row>
    <row r="816" spans="1:9" s="3" customFormat="1" hidden="1" x14ac:dyDescent="0.2">
      <c r="A816" s="54"/>
      <c r="B816" s="55"/>
      <c r="C816" s="41"/>
      <c r="D816" s="41"/>
      <c r="E816" s="41"/>
      <c r="F816" s="41"/>
      <c r="G816" s="41"/>
      <c r="H816" s="42"/>
      <c r="I816" s="71">
        <f t="shared" si="409"/>
        <v>0</v>
      </c>
    </row>
    <row r="817" spans="1:9" s="2" customFormat="1" x14ac:dyDescent="0.2">
      <c r="A817" s="85" t="s">
        <v>103</v>
      </c>
      <c r="B817" s="86"/>
      <c r="C817" s="87">
        <v>4012</v>
      </c>
      <c r="D817" s="87">
        <f t="shared" ref="D817:H817" si="430">D818</f>
        <v>0</v>
      </c>
      <c r="E817" s="87">
        <f t="shared" si="430"/>
        <v>4012</v>
      </c>
      <c r="F817" s="87">
        <f t="shared" si="430"/>
        <v>0</v>
      </c>
      <c r="G817" s="87">
        <f t="shared" si="430"/>
        <v>0</v>
      </c>
      <c r="H817" s="88">
        <f t="shared" si="430"/>
        <v>0</v>
      </c>
      <c r="I817" s="13">
        <f t="shared" si="409"/>
        <v>4012</v>
      </c>
    </row>
    <row r="818" spans="1:9" s="4" customFormat="1" x14ac:dyDescent="0.2">
      <c r="A818" s="93" t="s">
        <v>78</v>
      </c>
      <c r="B818" s="94"/>
      <c r="C818" s="95">
        <v>4012</v>
      </c>
      <c r="D818" s="95">
        <f t="shared" ref="D818:H818" si="431">SUM(D819,D820,D821,D825)</f>
        <v>0</v>
      </c>
      <c r="E818" s="95">
        <f t="shared" si="431"/>
        <v>4012</v>
      </c>
      <c r="F818" s="95">
        <f t="shared" si="431"/>
        <v>0</v>
      </c>
      <c r="G818" s="95">
        <f t="shared" si="431"/>
        <v>0</v>
      </c>
      <c r="H818" s="96">
        <f t="shared" si="431"/>
        <v>0</v>
      </c>
      <c r="I818" s="13">
        <f t="shared" si="409"/>
        <v>4012</v>
      </c>
    </row>
    <row r="819" spans="1:9" s="3" customFormat="1" x14ac:dyDescent="0.2">
      <c r="A819" s="36" t="s">
        <v>12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09"/>
        <v>3.5</v>
      </c>
    </row>
    <row r="820" spans="1:9" s="3" customFormat="1" hidden="1" x14ac:dyDescent="0.2">
      <c r="A820" s="36" t="s">
        <v>13</v>
      </c>
      <c r="B820" s="40"/>
      <c r="C820" s="41">
        <v>0</v>
      </c>
      <c r="D820" s="41"/>
      <c r="E820" s="41">
        <f t="shared" ref="E820:E824" si="432">SUM(C820,D820)</f>
        <v>0</v>
      </c>
      <c r="F820" s="41"/>
      <c r="G820" s="41"/>
      <c r="H820" s="42"/>
      <c r="I820" s="71">
        <f t="shared" si="409"/>
        <v>0</v>
      </c>
    </row>
    <row r="821" spans="1:9" x14ac:dyDescent="0.2">
      <c r="A821" s="43" t="s">
        <v>79</v>
      </c>
      <c r="B821" s="44" t="s">
        <v>15</v>
      </c>
      <c r="C821" s="45">
        <v>4008.5</v>
      </c>
      <c r="D821" s="45">
        <f>SUM(D822:D824)</f>
        <v>0</v>
      </c>
      <c r="E821" s="45">
        <f t="shared" si="432"/>
        <v>4008.5</v>
      </c>
      <c r="F821" s="45">
        <f t="shared" ref="F821:H821" si="433">SUM(F822:F824)</f>
        <v>0</v>
      </c>
      <c r="G821" s="45">
        <f t="shared" si="433"/>
        <v>0</v>
      </c>
      <c r="H821" s="46">
        <f t="shared" si="433"/>
        <v>0</v>
      </c>
      <c r="I821" s="13">
        <f t="shared" si="409"/>
        <v>4008.5</v>
      </c>
    </row>
    <row r="822" spans="1:9" x14ac:dyDescent="0.2">
      <c r="A822" s="47" t="s">
        <v>16</v>
      </c>
      <c r="B822" s="37" t="s">
        <v>17</v>
      </c>
      <c r="C822" s="38">
        <v>3368.49</v>
      </c>
      <c r="D822" s="38"/>
      <c r="E822" s="38">
        <f t="shared" si="432"/>
        <v>3368.49</v>
      </c>
      <c r="F822" s="38"/>
      <c r="G822" s="38"/>
      <c r="H822" s="39"/>
      <c r="I822" s="13">
        <f t="shared" si="409"/>
        <v>3368.49</v>
      </c>
    </row>
    <row r="823" spans="1:9" s="3" customFormat="1" hidden="1" x14ac:dyDescent="0.2">
      <c r="A823" s="47" t="s">
        <v>18</v>
      </c>
      <c r="B823" s="37" t="s">
        <v>19</v>
      </c>
      <c r="C823" s="41">
        <v>0</v>
      </c>
      <c r="D823" s="41"/>
      <c r="E823" s="41">
        <f t="shared" si="432"/>
        <v>0</v>
      </c>
      <c r="F823" s="41"/>
      <c r="G823" s="41"/>
      <c r="H823" s="42"/>
      <c r="I823" s="71">
        <f t="shared" si="409"/>
        <v>0</v>
      </c>
    </row>
    <row r="824" spans="1:9" s="3" customFormat="1" x14ac:dyDescent="0.2">
      <c r="A824" s="47" t="s">
        <v>20</v>
      </c>
      <c r="B824" s="37" t="s">
        <v>21</v>
      </c>
      <c r="C824" s="41">
        <v>640.01000000000022</v>
      </c>
      <c r="D824" s="41"/>
      <c r="E824" s="41">
        <f t="shared" si="432"/>
        <v>640.01000000000022</v>
      </c>
      <c r="F824" s="41"/>
      <c r="G824" s="41"/>
      <c r="H824" s="42"/>
      <c r="I824" s="71">
        <f t="shared" si="409"/>
        <v>640.01000000000022</v>
      </c>
    </row>
    <row r="825" spans="1:9" s="3" customFormat="1" ht="25.5" hidden="1" x14ac:dyDescent="0.2">
      <c r="A825" s="43" t="s">
        <v>22</v>
      </c>
      <c r="B825" s="44" t="s">
        <v>23</v>
      </c>
      <c r="C825" s="45">
        <v>0</v>
      </c>
      <c r="D825" s="45">
        <f t="shared" ref="D825:H825" si="434">SUM(D826,D830,D834)</f>
        <v>0</v>
      </c>
      <c r="E825" s="45">
        <f t="shared" si="434"/>
        <v>0</v>
      </c>
      <c r="F825" s="45">
        <f t="shared" si="434"/>
        <v>0</v>
      </c>
      <c r="G825" s="45">
        <f t="shared" si="434"/>
        <v>0</v>
      </c>
      <c r="H825" s="46">
        <f t="shared" si="434"/>
        <v>0</v>
      </c>
      <c r="I825" s="71">
        <f t="shared" si="409"/>
        <v>0</v>
      </c>
    </row>
    <row r="826" spans="1:9" s="3" customFormat="1" hidden="1" x14ac:dyDescent="0.2">
      <c r="A826" s="48" t="s">
        <v>24</v>
      </c>
      <c r="B826" s="49" t="s">
        <v>25</v>
      </c>
      <c r="C826" s="45">
        <v>0</v>
      </c>
      <c r="D826" s="45">
        <f t="shared" ref="D826:H826" si="435">SUM(D827:D829)</f>
        <v>0</v>
      </c>
      <c r="E826" s="45">
        <f t="shared" si="435"/>
        <v>0</v>
      </c>
      <c r="F826" s="45">
        <f t="shared" si="435"/>
        <v>0</v>
      </c>
      <c r="G826" s="45">
        <f t="shared" si="435"/>
        <v>0</v>
      </c>
      <c r="H826" s="46">
        <f t="shared" si="435"/>
        <v>0</v>
      </c>
      <c r="I826" s="71">
        <f t="shared" si="409"/>
        <v>0</v>
      </c>
    </row>
    <row r="827" spans="1:9" s="3" customFormat="1" hidden="1" x14ac:dyDescent="0.2">
      <c r="A827" s="50" t="s">
        <v>26</v>
      </c>
      <c r="B827" s="51" t="s">
        <v>27</v>
      </c>
      <c r="C827" s="41">
        <v>0</v>
      </c>
      <c r="D827" s="41"/>
      <c r="E827" s="41">
        <f t="shared" ref="E827:E829" si="436">SUM(C827,D827)</f>
        <v>0</v>
      </c>
      <c r="F827" s="41"/>
      <c r="G827" s="41"/>
      <c r="H827" s="42"/>
      <c r="I827" s="71">
        <f t="shared" si="409"/>
        <v>0</v>
      </c>
    </row>
    <row r="828" spans="1:9" s="3" customFormat="1" hidden="1" x14ac:dyDescent="0.2">
      <c r="A828" s="50" t="s">
        <v>28</v>
      </c>
      <c r="B828" s="52" t="s">
        <v>29</v>
      </c>
      <c r="C828" s="41">
        <v>0</v>
      </c>
      <c r="D828" s="41"/>
      <c r="E828" s="41">
        <f t="shared" si="436"/>
        <v>0</v>
      </c>
      <c r="F828" s="41"/>
      <c r="G828" s="41"/>
      <c r="H828" s="42"/>
      <c r="I828" s="71">
        <f t="shared" si="409"/>
        <v>0</v>
      </c>
    </row>
    <row r="829" spans="1:9" s="3" customFormat="1" hidden="1" x14ac:dyDescent="0.2">
      <c r="A829" s="50" t="s">
        <v>30</v>
      </c>
      <c r="B829" s="52" t="s">
        <v>31</v>
      </c>
      <c r="C829" s="41">
        <v>0</v>
      </c>
      <c r="D829" s="41"/>
      <c r="E829" s="41">
        <f t="shared" si="436"/>
        <v>0</v>
      </c>
      <c r="F829" s="41"/>
      <c r="G829" s="41"/>
      <c r="H829" s="42"/>
      <c r="I829" s="71">
        <f t="shared" si="409"/>
        <v>0</v>
      </c>
    </row>
    <row r="830" spans="1:9" s="3" customFormat="1" hidden="1" x14ac:dyDescent="0.2">
      <c r="A830" s="48" t="s">
        <v>32</v>
      </c>
      <c r="B830" s="53" t="s">
        <v>33</v>
      </c>
      <c r="C830" s="45">
        <v>0</v>
      </c>
      <c r="D830" s="45">
        <f t="shared" ref="D830:H830" si="437">SUM(D831:D833)</f>
        <v>0</v>
      </c>
      <c r="E830" s="45">
        <f t="shared" si="437"/>
        <v>0</v>
      </c>
      <c r="F830" s="45">
        <f t="shared" si="437"/>
        <v>0</v>
      </c>
      <c r="G830" s="45">
        <f t="shared" si="437"/>
        <v>0</v>
      </c>
      <c r="H830" s="46">
        <f t="shared" si="437"/>
        <v>0</v>
      </c>
      <c r="I830" s="71">
        <f t="shared" si="409"/>
        <v>0</v>
      </c>
    </row>
    <row r="831" spans="1:9" s="3" customFormat="1" hidden="1" x14ac:dyDescent="0.2">
      <c r="A831" s="50" t="s">
        <v>26</v>
      </c>
      <c r="B831" s="52" t="s">
        <v>34</v>
      </c>
      <c r="C831" s="41">
        <v>0</v>
      </c>
      <c r="D831" s="41"/>
      <c r="E831" s="41">
        <f t="shared" ref="E831:E833" si="438">SUM(C831,D831)</f>
        <v>0</v>
      </c>
      <c r="F831" s="41"/>
      <c r="G831" s="41"/>
      <c r="H831" s="42"/>
      <c r="I831" s="71">
        <f t="shared" si="409"/>
        <v>0</v>
      </c>
    </row>
    <row r="832" spans="1:9" s="3" customFormat="1" hidden="1" x14ac:dyDescent="0.2">
      <c r="A832" s="50" t="s">
        <v>28</v>
      </c>
      <c r="B832" s="52" t="s">
        <v>35</v>
      </c>
      <c r="C832" s="41">
        <v>0</v>
      </c>
      <c r="D832" s="41"/>
      <c r="E832" s="41">
        <f t="shared" si="438"/>
        <v>0</v>
      </c>
      <c r="F832" s="41"/>
      <c r="G832" s="41"/>
      <c r="H832" s="42"/>
      <c r="I832" s="71">
        <f t="shared" si="409"/>
        <v>0</v>
      </c>
    </row>
    <row r="833" spans="1:11" s="3" customFormat="1" hidden="1" x14ac:dyDescent="0.2">
      <c r="A833" s="50" t="s">
        <v>30</v>
      </c>
      <c r="B833" s="52" t="s">
        <v>36</v>
      </c>
      <c r="C833" s="41">
        <v>0</v>
      </c>
      <c r="D833" s="41"/>
      <c r="E833" s="41">
        <f t="shared" si="438"/>
        <v>0</v>
      </c>
      <c r="F833" s="41"/>
      <c r="G833" s="41"/>
      <c r="H833" s="42"/>
      <c r="I833" s="71">
        <f t="shared" si="409"/>
        <v>0</v>
      </c>
    </row>
    <row r="834" spans="1:11" s="3" customFormat="1" hidden="1" x14ac:dyDescent="0.2">
      <c r="A834" s="48" t="s">
        <v>37</v>
      </c>
      <c r="B834" s="53" t="s">
        <v>38</v>
      </c>
      <c r="C834" s="45">
        <v>0</v>
      </c>
      <c r="D834" s="45">
        <f t="shared" ref="D834:H834" si="439">SUM(D835:D837)</f>
        <v>0</v>
      </c>
      <c r="E834" s="45">
        <f t="shared" si="439"/>
        <v>0</v>
      </c>
      <c r="F834" s="45">
        <f t="shared" si="439"/>
        <v>0</v>
      </c>
      <c r="G834" s="45">
        <f t="shared" si="439"/>
        <v>0</v>
      </c>
      <c r="H834" s="46">
        <f t="shared" si="439"/>
        <v>0</v>
      </c>
      <c r="I834" s="71">
        <f t="shared" si="409"/>
        <v>0</v>
      </c>
    </row>
    <row r="835" spans="1:11" s="3" customFormat="1" hidden="1" x14ac:dyDescent="0.2">
      <c r="A835" s="50" t="s">
        <v>26</v>
      </c>
      <c r="B835" s="52" t="s">
        <v>39</v>
      </c>
      <c r="C835" s="41">
        <v>0</v>
      </c>
      <c r="D835" s="41"/>
      <c r="E835" s="41">
        <f t="shared" ref="E835:E837" si="440">SUM(C835,D835)</f>
        <v>0</v>
      </c>
      <c r="F835" s="41"/>
      <c r="G835" s="41"/>
      <c r="H835" s="42"/>
      <c r="I835" s="71">
        <f t="shared" si="409"/>
        <v>0</v>
      </c>
    </row>
    <row r="836" spans="1:11" s="3" customFormat="1" hidden="1" x14ac:dyDescent="0.2">
      <c r="A836" s="50" t="s">
        <v>28</v>
      </c>
      <c r="B836" s="52" t="s">
        <v>40</v>
      </c>
      <c r="C836" s="41">
        <v>0</v>
      </c>
      <c r="D836" s="41"/>
      <c r="E836" s="41">
        <f t="shared" si="440"/>
        <v>0</v>
      </c>
      <c r="F836" s="41"/>
      <c r="G836" s="41"/>
      <c r="H836" s="42"/>
      <c r="I836" s="71">
        <f t="shared" si="409"/>
        <v>0</v>
      </c>
    </row>
    <row r="837" spans="1:11" s="3" customFormat="1" hidden="1" x14ac:dyDescent="0.2">
      <c r="A837" s="50" t="s">
        <v>30</v>
      </c>
      <c r="B837" s="52" t="s">
        <v>41</v>
      </c>
      <c r="C837" s="41">
        <v>0</v>
      </c>
      <c r="D837" s="41"/>
      <c r="E837" s="41">
        <f t="shared" si="440"/>
        <v>0</v>
      </c>
      <c r="F837" s="41"/>
      <c r="G837" s="41"/>
      <c r="H837" s="42"/>
      <c r="I837" s="71">
        <f t="shared" si="409"/>
        <v>0</v>
      </c>
    </row>
    <row r="838" spans="1:11" s="4" customFormat="1" x14ac:dyDescent="0.2">
      <c r="A838" s="93" t="s">
        <v>76</v>
      </c>
      <c r="B838" s="94"/>
      <c r="C838" s="95">
        <v>4012</v>
      </c>
      <c r="D838" s="95">
        <f>SUM(D839,D842,D868,D865)</f>
        <v>0</v>
      </c>
      <c r="E838" s="95">
        <f t="shared" ref="E838:H838" si="441">SUM(E839,E842,E868,E865)</f>
        <v>4012</v>
      </c>
      <c r="F838" s="95">
        <f t="shared" si="441"/>
        <v>0</v>
      </c>
      <c r="G838" s="95">
        <f t="shared" si="441"/>
        <v>0</v>
      </c>
      <c r="H838" s="96">
        <f t="shared" si="441"/>
        <v>0</v>
      </c>
      <c r="I838" s="13">
        <f t="shared" si="409"/>
        <v>4012</v>
      </c>
    </row>
    <row r="839" spans="1:11" s="3" customFormat="1" hidden="1" x14ac:dyDescent="0.2">
      <c r="A839" s="60" t="s">
        <v>43</v>
      </c>
      <c r="B839" s="61">
        <v>20</v>
      </c>
      <c r="C839" s="45">
        <v>0</v>
      </c>
      <c r="D839" s="45">
        <f t="shared" ref="D839:H839" si="442">SUM(D840)</f>
        <v>0</v>
      </c>
      <c r="E839" s="45">
        <f t="shared" si="442"/>
        <v>0</v>
      </c>
      <c r="F839" s="45">
        <f t="shared" si="442"/>
        <v>0</v>
      </c>
      <c r="G839" s="45">
        <f t="shared" si="442"/>
        <v>0</v>
      </c>
      <c r="H839" s="46">
        <f t="shared" si="442"/>
        <v>0</v>
      </c>
      <c r="I839" s="71">
        <f t="shared" si="409"/>
        <v>0</v>
      </c>
    </row>
    <row r="840" spans="1:11" s="7" customFormat="1" hidden="1" x14ac:dyDescent="0.2">
      <c r="A840" s="80" t="s">
        <v>87</v>
      </c>
      <c r="B840" s="138" t="s">
        <v>88</v>
      </c>
      <c r="C840" s="98">
        <v>0</v>
      </c>
      <c r="D840" s="98"/>
      <c r="E840" s="98">
        <f>C840+D840</f>
        <v>0</v>
      </c>
      <c r="F840" s="98"/>
      <c r="G840" s="98"/>
      <c r="H840" s="119"/>
      <c r="I840" s="120">
        <f t="shared" si="409"/>
        <v>0</v>
      </c>
    </row>
    <row r="841" spans="1:11" s="3" customFormat="1" hidden="1" x14ac:dyDescent="0.2">
      <c r="A841" s="50"/>
      <c r="B841" s="51"/>
      <c r="C841" s="41"/>
      <c r="D841" s="41"/>
      <c r="E841" s="41"/>
      <c r="F841" s="41"/>
      <c r="G841" s="41"/>
      <c r="H841" s="42"/>
      <c r="I841" s="71">
        <f t="shared" si="409"/>
        <v>0</v>
      </c>
    </row>
    <row r="842" spans="1:11" ht="25.5" x14ac:dyDescent="0.2">
      <c r="A842" s="135" t="s">
        <v>46</v>
      </c>
      <c r="B842" s="62">
        <v>60</v>
      </c>
      <c r="C842" s="45">
        <v>4012</v>
      </c>
      <c r="D842" s="45">
        <f t="shared" ref="D842:H842" si="443">SUM(D843,D850,D857)</f>
        <v>0</v>
      </c>
      <c r="E842" s="45">
        <f t="shared" si="443"/>
        <v>4012</v>
      </c>
      <c r="F842" s="45">
        <f t="shared" si="443"/>
        <v>0</v>
      </c>
      <c r="G842" s="45">
        <f t="shared" si="443"/>
        <v>0</v>
      </c>
      <c r="H842" s="46">
        <f t="shared" si="443"/>
        <v>0</v>
      </c>
      <c r="I842" s="13">
        <f t="shared" si="409"/>
        <v>4012</v>
      </c>
    </row>
    <row r="843" spans="1:11" ht="25.5" x14ac:dyDescent="0.2">
      <c r="A843" s="60" t="s">
        <v>47</v>
      </c>
      <c r="B843" s="63">
        <v>60</v>
      </c>
      <c r="C843" s="45">
        <v>4012</v>
      </c>
      <c r="D843" s="45">
        <f t="shared" ref="D843:H843" si="444">SUM(D847,D848,D849)</f>
        <v>0</v>
      </c>
      <c r="E843" s="45">
        <f t="shared" si="444"/>
        <v>4012</v>
      </c>
      <c r="F843" s="45">
        <f t="shared" si="444"/>
        <v>0</v>
      </c>
      <c r="G843" s="45">
        <f t="shared" si="444"/>
        <v>0</v>
      </c>
      <c r="H843" s="46">
        <f t="shared" si="444"/>
        <v>0</v>
      </c>
      <c r="I843" s="13">
        <f t="shared" si="409"/>
        <v>4012</v>
      </c>
    </row>
    <row r="844" spans="1:11" s="3" customFormat="1" hidden="1" x14ac:dyDescent="0.2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09"/>
        <v>0</v>
      </c>
    </row>
    <row r="845" spans="1:11" s="3" customFormat="1" x14ac:dyDescent="0.2">
      <c r="A845" s="64" t="s">
        <v>49</v>
      </c>
      <c r="B845" s="65"/>
      <c r="C845" s="45">
        <v>3.5</v>
      </c>
      <c r="D845" s="45">
        <f t="shared" ref="D845:H845" si="445">D847+D848+D849-D846</f>
        <v>0</v>
      </c>
      <c r="E845" s="45">
        <f t="shared" si="445"/>
        <v>3.5</v>
      </c>
      <c r="F845" s="45">
        <f t="shared" si="445"/>
        <v>0</v>
      </c>
      <c r="G845" s="45">
        <f t="shared" si="445"/>
        <v>0</v>
      </c>
      <c r="H845" s="46">
        <f t="shared" si="445"/>
        <v>0</v>
      </c>
      <c r="I845" s="71">
        <f t="shared" si="409"/>
        <v>3.5</v>
      </c>
    </row>
    <row r="846" spans="1:11" x14ac:dyDescent="0.2">
      <c r="A846" s="64" t="s">
        <v>50</v>
      </c>
      <c r="B846" s="65"/>
      <c r="C846" s="45">
        <v>4008.5</v>
      </c>
      <c r="D846" s="45"/>
      <c r="E846" s="45">
        <f t="shared" ref="E846:E849" si="446">C846+D846</f>
        <v>4008.5</v>
      </c>
      <c r="F846" s="45"/>
      <c r="G846" s="45"/>
      <c r="H846" s="46"/>
      <c r="I846" s="13">
        <f t="shared" si="409"/>
        <v>4008.5</v>
      </c>
    </row>
    <row r="847" spans="1:11" x14ac:dyDescent="0.2">
      <c r="A847" s="36" t="s">
        <v>51</v>
      </c>
      <c r="B847" s="136" t="s">
        <v>52</v>
      </c>
      <c r="C847" s="38">
        <v>3368.49</v>
      </c>
      <c r="D847" s="38"/>
      <c r="E847" s="38">
        <f t="shared" si="446"/>
        <v>3368.49</v>
      </c>
      <c r="F847" s="38"/>
      <c r="G847" s="38"/>
      <c r="H847" s="39"/>
      <c r="I847" s="13">
        <f t="shared" si="409"/>
        <v>3368.49</v>
      </c>
      <c r="J847" s="8">
        <v>0.02</v>
      </c>
      <c r="K847" s="8">
        <v>0.13</v>
      </c>
    </row>
    <row r="848" spans="1:11" s="3" customFormat="1" x14ac:dyDescent="0.2">
      <c r="A848" s="36" t="s">
        <v>18</v>
      </c>
      <c r="B848" s="136" t="s">
        <v>53</v>
      </c>
      <c r="C848" s="41">
        <v>3.5</v>
      </c>
      <c r="D848" s="41"/>
      <c r="E848" s="41">
        <f t="shared" si="446"/>
        <v>3.5</v>
      </c>
      <c r="F848" s="41"/>
      <c r="G848" s="41"/>
      <c r="H848" s="42"/>
      <c r="I848" s="71">
        <f t="shared" si="409"/>
        <v>3.5</v>
      </c>
      <c r="J848" s="3">
        <v>0.85</v>
      </c>
    </row>
    <row r="849" spans="1:9" x14ac:dyDescent="0.2">
      <c r="A849" s="36" t="s">
        <v>20</v>
      </c>
      <c r="B849" s="137" t="s">
        <v>54</v>
      </c>
      <c r="C849" s="41">
        <v>640.01000000000022</v>
      </c>
      <c r="D849" s="38"/>
      <c r="E849" s="38">
        <f t="shared" si="446"/>
        <v>640.01000000000022</v>
      </c>
      <c r="F849" s="38"/>
      <c r="G849" s="38"/>
      <c r="H849" s="39"/>
      <c r="I849" s="13">
        <f t="shared" si="409"/>
        <v>640.01000000000022</v>
      </c>
    </row>
    <row r="850" spans="1:9" s="3" customFormat="1" hidden="1" x14ac:dyDescent="0.2">
      <c r="A850" s="60" t="s">
        <v>55</v>
      </c>
      <c r="B850" s="61" t="s">
        <v>56</v>
      </c>
      <c r="C850" s="45">
        <v>0</v>
      </c>
      <c r="D850" s="45">
        <f t="shared" ref="D850:H850" si="447">SUM(D854,D855,D856)</f>
        <v>0</v>
      </c>
      <c r="E850" s="45">
        <f t="shared" si="447"/>
        <v>0</v>
      </c>
      <c r="F850" s="45">
        <f t="shared" si="447"/>
        <v>0</v>
      </c>
      <c r="G850" s="45">
        <f t="shared" si="447"/>
        <v>0</v>
      </c>
      <c r="H850" s="46">
        <f t="shared" si="447"/>
        <v>0</v>
      </c>
      <c r="I850" s="71">
        <f t="shared" si="409"/>
        <v>0</v>
      </c>
    </row>
    <row r="851" spans="1:9" s="3" customFormat="1" hidden="1" x14ac:dyDescent="0.2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09"/>
        <v>0</v>
      </c>
    </row>
    <row r="852" spans="1:9" s="3" customFormat="1" hidden="1" x14ac:dyDescent="0.2">
      <c r="A852" s="64" t="s">
        <v>49</v>
      </c>
      <c r="B852" s="65"/>
      <c r="C852" s="45">
        <v>0</v>
      </c>
      <c r="D852" s="45">
        <f t="shared" ref="D852:H852" si="448">D854+D855+D856-D853</f>
        <v>0</v>
      </c>
      <c r="E852" s="45">
        <f t="shared" si="448"/>
        <v>0</v>
      </c>
      <c r="F852" s="45">
        <f t="shared" si="448"/>
        <v>0</v>
      </c>
      <c r="G852" s="45">
        <f t="shared" si="448"/>
        <v>0</v>
      </c>
      <c r="H852" s="46">
        <f t="shared" si="448"/>
        <v>0</v>
      </c>
      <c r="I852" s="71">
        <f t="shared" si="409"/>
        <v>0</v>
      </c>
    </row>
    <row r="853" spans="1:9" s="3" customFormat="1" hidden="1" x14ac:dyDescent="0.2">
      <c r="A853" s="64" t="s">
        <v>50</v>
      </c>
      <c r="B853" s="65"/>
      <c r="C853" s="45">
        <v>0</v>
      </c>
      <c r="D853" s="45"/>
      <c r="E853" s="45">
        <f t="shared" ref="E853:E856" si="449">C853+D853</f>
        <v>0</v>
      </c>
      <c r="F853" s="45"/>
      <c r="G853" s="45"/>
      <c r="H853" s="46"/>
      <c r="I853" s="71">
        <f t="shared" si="409"/>
        <v>0</v>
      </c>
    </row>
    <row r="854" spans="1:9" s="3" customFormat="1" hidden="1" x14ac:dyDescent="0.2">
      <c r="A854" s="36" t="s">
        <v>57</v>
      </c>
      <c r="B854" s="137" t="s">
        <v>58</v>
      </c>
      <c r="C854" s="41">
        <v>0</v>
      </c>
      <c r="D854" s="41"/>
      <c r="E854" s="41">
        <f t="shared" si="449"/>
        <v>0</v>
      </c>
      <c r="F854" s="41"/>
      <c r="G854" s="41"/>
      <c r="H854" s="42"/>
      <c r="I854" s="71">
        <f t="shared" si="409"/>
        <v>0</v>
      </c>
    </row>
    <row r="855" spans="1:9" s="3" customFormat="1" hidden="1" x14ac:dyDescent="0.2">
      <c r="A855" s="36" t="s">
        <v>59</v>
      </c>
      <c r="B855" s="137" t="s">
        <v>60</v>
      </c>
      <c r="C855" s="41">
        <v>0</v>
      </c>
      <c r="D855" s="41"/>
      <c r="E855" s="41">
        <f t="shared" si="449"/>
        <v>0</v>
      </c>
      <c r="F855" s="41"/>
      <c r="G855" s="41"/>
      <c r="H855" s="42"/>
      <c r="I855" s="71">
        <f t="shared" ref="I855:I924" si="450">SUM(E855:H855)</f>
        <v>0</v>
      </c>
    </row>
    <row r="856" spans="1:9" s="3" customFormat="1" hidden="1" x14ac:dyDescent="0.2">
      <c r="A856" s="36" t="s">
        <v>61</v>
      </c>
      <c r="B856" s="137" t="s">
        <v>62</v>
      </c>
      <c r="C856" s="41">
        <v>0</v>
      </c>
      <c r="D856" s="41"/>
      <c r="E856" s="41">
        <f t="shared" si="449"/>
        <v>0</v>
      </c>
      <c r="F856" s="41"/>
      <c r="G856" s="41"/>
      <c r="H856" s="42"/>
      <c r="I856" s="71">
        <f t="shared" si="450"/>
        <v>0</v>
      </c>
    </row>
    <row r="857" spans="1:9" s="3" customFormat="1" hidden="1" x14ac:dyDescent="0.2">
      <c r="A857" s="60" t="s">
        <v>63</v>
      </c>
      <c r="B857" s="67" t="s">
        <v>64</v>
      </c>
      <c r="C857" s="45">
        <v>0</v>
      </c>
      <c r="D857" s="45">
        <f t="shared" ref="D857:H857" si="451">SUM(D861,D862,D863)</f>
        <v>0</v>
      </c>
      <c r="E857" s="45">
        <f t="shared" si="451"/>
        <v>0</v>
      </c>
      <c r="F857" s="45">
        <f t="shared" si="451"/>
        <v>0</v>
      </c>
      <c r="G857" s="45">
        <f t="shared" si="451"/>
        <v>0</v>
      </c>
      <c r="H857" s="46">
        <f t="shared" si="451"/>
        <v>0</v>
      </c>
      <c r="I857" s="71">
        <f t="shared" si="450"/>
        <v>0</v>
      </c>
    </row>
    <row r="858" spans="1:9" s="3" customFormat="1" hidden="1" x14ac:dyDescent="0.2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450"/>
        <v>0</v>
      </c>
    </row>
    <row r="859" spans="1:9" s="3" customFormat="1" hidden="1" x14ac:dyDescent="0.2">
      <c r="A859" s="64" t="s">
        <v>49</v>
      </c>
      <c r="B859" s="65"/>
      <c r="C859" s="45">
        <v>0</v>
      </c>
      <c r="D859" s="45">
        <f t="shared" ref="D859:H859" si="452">D861+D862+D863-D860</f>
        <v>0</v>
      </c>
      <c r="E859" s="45">
        <f t="shared" si="452"/>
        <v>0</v>
      </c>
      <c r="F859" s="45">
        <f t="shared" si="452"/>
        <v>0</v>
      </c>
      <c r="G859" s="45">
        <f t="shared" si="452"/>
        <v>0</v>
      </c>
      <c r="H859" s="46">
        <f t="shared" si="452"/>
        <v>0</v>
      </c>
      <c r="I859" s="71">
        <f t="shared" si="450"/>
        <v>0</v>
      </c>
    </row>
    <row r="860" spans="1:9" s="3" customFormat="1" hidden="1" x14ac:dyDescent="0.2">
      <c r="A860" s="64" t="s">
        <v>50</v>
      </c>
      <c r="B860" s="65"/>
      <c r="C860" s="45">
        <v>0</v>
      </c>
      <c r="D860" s="45"/>
      <c r="E860" s="45">
        <f t="shared" ref="E860:E863" si="453">C860+D860</f>
        <v>0</v>
      </c>
      <c r="F860" s="45"/>
      <c r="G860" s="45"/>
      <c r="H860" s="46"/>
      <c r="I860" s="71">
        <f t="shared" si="450"/>
        <v>0</v>
      </c>
    </row>
    <row r="861" spans="1:9" s="3" customFormat="1" hidden="1" x14ac:dyDescent="0.2">
      <c r="A861" s="36" t="s">
        <v>57</v>
      </c>
      <c r="B861" s="137" t="s">
        <v>65</v>
      </c>
      <c r="C861" s="41">
        <v>0</v>
      </c>
      <c r="D861" s="41"/>
      <c r="E861" s="41">
        <f t="shared" si="453"/>
        <v>0</v>
      </c>
      <c r="F861" s="41"/>
      <c r="G861" s="41"/>
      <c r="H861" s="42"/>
      <c r="I861" s="71">
        <f t="shared" si="450"/>
        <v>0</v>
      </c>
    </row>
    <row r="862" spans="1:9" s="3" customFormat="1" hidden="1" x14ac:dyDescent="0.2">
      <c r="A862" s="36" t="s">
        <v>59</v>
      </c>
      <c r="B862" s="137" t="s">
        <v>66</v>
      </c>
      <c r="C862" s="41">
        <v>0</v>
      </c>
      <c r="D862" s="41"/>
      <c r="E862" s="41">
        <f t="shared" si="453"/>
        <v>0</v>
      </c>
      <c r="F862" s="41"/>
      <c r="G862" s="41"/>
      <c r="H862" s="42"/>
      <c r="I862" s="71">
        <f t="shared" si="450"/>
        <v>0</v>
      </c>
    </row>
    <row r="863" spans="1:9" s="3" customFormat="1" hidden="1" x14ac:dyDescent="0.2">
      <c r="A863" s="36" t="s">
        <v>61</v>
      </c>
      <c r="B863" s="137" t="s">
        <v>67</v>
      </c>
      <c r="C863" s="41">
        <v>0</v>
      </c>
      <c r="D863" s="41"/>
      <c r="E863" s="41">
        <f t="shared" si="453"/>
        <v>0</v>
      </c>
      <c r="F863" s="41"/>
      <c r="G863" s="41"/>
      <c r="H863" s="42"/>
      <c r="I863" s="71">
        <f t="shared" si="450"/>
        <v>0</v>
      </c>
    </row>
    <row r="864" spans="1:9" s="3" customFormat="1" hidden="1" x14ac:dyDescent="0.2">
      <c r="A864" s="68"/>
      <c r="B864" s="55"/>
      <c r="C864" s="41"/>
      <c r="D864" s="41"/>
      <c r="E864" s="41"/>
      <c r="F864" s="41"/>
      <c r="G864" s="41"/>
      <c r="H864" s="42"/>
      <c r="I864" s="71">
        <f t="shared" si="450"/>
        <v>0</v>
      </c>
    </row>
    <row r="865" spans="1:9" s="3" customFormat="1" hidden="1" x14ac:dyDescent="0.2">
      <c r="A865" s="60" t="s">
        <v>68</v>
      </c>
      <c r="B865" s="61">
        <v>71</v>
      </c>
      <c r="C865" s="45">
        <v>0</v>
      </c>
      <c r="D865" s="45">
        <f t="shared" ref="D865:H865" si="454">SUM(D866)</f>
        <v>0</v>
      </c>
      <c r="E865" s="45">
        <f t="shared" si="454"/>
        <v>0</v>
      </c>
      <c r="F865" s="45">
        <f t="shared" si="454"/>
        <v>0</v>
      </c>
      <c r="G865" s="45">
        <f t="shared" si="454"/>
        <v>0</v>
      </c>
      <c r="H865" s="46">
        <f t="shared" si="454"/>
        <v>0</v>
      </c>
      <c r="I865" s="71">
        <f t="shared" si="450"/>
        <v>0</v>
      </c>
    </row>
    <row r="866" spans="1:9" s="3" customFormat="1" hidden="1" x14ac:dyDescent="0.2">
      <c r="A866" s="50" t="s">
        <v>69</v>
      </c>
      <c r="B866" s="134" t="s">
        <v>70</v>
      </c>
      <c r="C866" s="41">
        <v>0</v>
      </c>
      <c r="D866" s="41"/>
      <c r="E866" s="41">
        <f>C866+D866</f>
        <v>0</v>
      </c>
      <c r="F866" s="41"/>
      <c r="G866" s="41"/>
      <c r="H866" s="42"/>
      <c r="I866" s="71">
        <f t="shared" si="450"/>
        <v>0</v>
      </c>
    </row>
    <row r="867" spans="1:9" s="3" customFormat="1" hidden="1" x14ac:dyDescent="0.2">
      <c r="A867" s="68"/>
      <c r="B867" s="55"/>
      <c r="C867" s="41"/>
      <c r="D867" s="41"/>
      <c r="E867" s="41"/>
      <c r="F867" s="41"/>
      <c r="G867" s="41"/>
      <c r="H867" s="42"/>
      <c r="I867" s="71">
        <f t="shared" si="450"/>
        <v>0</v>
      </c>
    </row>
    <row r="868" spans="1:9" s="3" customFormat="1" hidden="1" x14ac:dyDescent="0.2">
      <c r="A868" s="48" t="s">
        <v>71</v>
      </c>
      <c r="B868" s="67" t="s">
        <v>72</v>
      </c>
      <c r="C868" s="45">
        <v>0</v>
      </c>
      <c r="D868" s="45"/>
      <c r="E868" s="45">
        <f>C868+D868</f>
        <v>0</v>
      </c>
      <c r="F868" s="45"/>
      <c r="G868" s="45"/>
      <c r="H868" s="46"/>
      <c r="I868" s="71">
        <f t="shared" si="450"/>
        <v>0</v>
      </c>
    </row>
    <row r="869" spans="1:9" s="3" customFormat="1" hidden="1" x14ac:dyDescent="0.2">
      <c r="A869" s="68"/>
      <c r="B869" s="55"/>
      <c r="C869" s="41"/>
      <c r="D869" s="41"/>
      <c r="E869" s="41"/>
      <c r="F869" s="41"/>
      <c r="G869" s="41"/>
      <c r="H869" s="42"/>
      <c r="I869" s="71">
        <f t="shared" si="450"/>
        <v>0</v>
      </c>
    </row>
    <row r="870" spans="1:9" s="3" customFormat="1" hidden="1" x14ac:dyDescent="0.2">
      <c r="A870" s="48" t="s">
        <v>73</v>
      </c>
      <c r="B870" s="67"/>
      <c r="C870" s="45">
        <v>0</v>
      </c>
      <c r="D870" s="45">
        <f t="shared" ref="D870:H870" si="455">D817-D838</f>
        <v>0</v>
      </c>
      <c r="E870" s="45">
        <f t="shared" si="455"/>
        <v>0</v>
      </c>
      <c r="F870" s="45">
        <f t="shared" si="455"/>
        <v>0</v>
      </c>
      <c r="G870" s="45">
        <f t="shared" si="455"/>
        <v>0</v>
      </c>
      <c r="H870" s="46">
        <f t="shared" si="455"/>
        <v>0</v>
      </c>
      <c r="I870" s="71">
        <f t="shared" si="450"/>
        <v>0</v>
      </c>
    </row>
    <row r="871" spans="1:9" s="3" customFormat="1" hidden="1" x14ac:dyDescent="0.2">
      <c r="A871" s="54"/>
      <c r="B871" s="55"/>
      <c r="C871" s="41"/>
      <c r="D871" s="41"/>
      <c r="E871" s="41"/>
      <c r="F871" s="41"/>
      <c r="G871" s="41"/>
      <c r="H871" s="42"/>
      <c r="I871" s="71">
        <f t="shared" si="450"/>
        <v>0</v>
      </c>
    </row>
    <row r="872" spans="1:9" s="5" customFormat="1" hidden="1" x14ac:dyDescent="0.2">
      <c r="A872" s="107" t="s">
        <v>104</v>
      </c>
      <c r="B872" s="108" t="s">
        <v>105</v>
      </c>
      <c r="C872" s="109">
        <v>0</v>
      </c>
      <c r="D872" s="109">
        <f t="shared" ref="D872:H872" si="456">SUM(D905,D960,D1014,D1069)</f>
        <v>0</v>
      </c>
      <c r="E872" s="109">
        <f t="shared" si="456"/>
        <v>0</v>
      </c>
      <c r="F872" s="109">
        <f t="shared" si="456"/>
        <v>0</v>
      </c>
      <c r="G872" s="109">
        <f t="shared" si="456"/>
        <v>0</v>
      </c>
      <c r="H872" s="110">
        <f t="shared" si="456"/>
        <v>0</v>
      </c>
      <c r="I872" s="71">
        <f t="shared" si="450"/>
        <v>0</v>
      </c>
    </row>
    <row r="873" spans="1:9" s="6" customFormat="1" hidden="1" x14ac:dyDescent="0.2">
      <c r="A873" s="103" t="s">
        <v>106</v>
      </c>
      <c r="B873" s="104"/>
      <c r="C873" s="105">
        <v>0</v>
      </c>
      <c r="D873" s="105">
        <f>SUM(D874,D877,D903,D900)</f>
        <v>0</v>
      </c>
      <c r="E873" s="105">
        <f t="shared" ref="E873:H873" si="457">SUM(E874,E877,E903,E900)</f>
        <v>0</v>
      </c>
      <c r="F873" s="105">
        <f t="shared" si="457"/>
        <v>0</v>
      </c>
      <c r="G873" s="105">
        <f t="shared" si="457"/>
        <v>0</v>
      </c>
      <c r="H873" s="106">
        <f t="shared" si="457"/>
        <v>0</v>
      </c>
      <c r="I873" s="71">
        <f t="shared" si="450"/>
        <v>0</v>
      </c>
    </row>
    <row r="874" spans="1:9" s="3" customFormat="1" hidden="1" x14ac:dyDescent="0.2">
      <c r="A874" s="60" t="s">
        <v>43</v>
      </c>
      <c r="B874" s="61">
        <v>20</v>
      </c>
      <c r="C874" s="45">
        <v>0</v>
      </c>
      <c r="D874" s="45">
        <f t="shared" ref="D874:H874" si="458">SUM(D875)</f>
        <v>0</v>
      </c>
      <c r="E874" s="45">
        <f t="shared" si="458"/>
        <v>0</v>
      </c>
      <c r="F874" s="45">
        <f t="shared" si="458"/>
        <v>0</v>
      </c>
      <c r="G874" s="45">
        <f t="shared" si="458"/>
        <v>0</v>
      </c>
      <c r="H874" s="46">
        <f t="shared" si="458"/>
        <v>0</v>
      </c>
      <c r="I874" s="71">
        <f t="shared" si="450"/>
        <v>0</v>
      </c>
    </row>
    <row r="875" spans="1:9" s="3" customFormat="1" hidden="1" x14ac:dyDescent="0.2">
      <c r="A875" s="50" t="s">
        <v>87</v>
      </c>
      <c r="B875" s="134" t="s">
        <v>88</v>
      </c>
      <c r="C875" s="41">
        <v>0</v>
      </c>
      <c r="D875" s="41">
        <f>SUM(D928,D983,D1037,D1092)</f>
        <v>0</v>
      </c>
      <c r="E875" s="41">
        <f>C875+D875</f>
        <v>0</v>
      </c>
      <c r="F875" s="41">
        <f t="shared" ref="F875:H875" si="459">SUM(F928,F983,F1037,F1092)</f>
        <v>0</v>
      </c>
      <c r="G875" s="41">
        <f t="shared" si="459"/>
        <v>0</v>
      </c>
      <c r="H875" s="42">
        <f t="shared" si="459"/>
        <v>0</v>
      </c>
      <c r="I875" s="71">
        <f t="shared" si="450"/>
        <v>0</v>
      </c>
    </row>
    <row r="876" spans="1:9" s="3" customFormat="1" hidden="1" x14ac:dyDescent="0.2">
      <c r="A876" s="50"/>
      <c r="B876" s="51"/>
      <c r="C876" s="41"/>
      <c r="D876" s="41"/>
      <c r="E876" s="41"/>
      <c r="F876" s="41"/>
      <c r="G876" s="41"/>
      <c r="H876" s="42"/>
      <c r="I876" s="71">
        <f t="shared" si="450"/>
        <v>0</v>
      </c>
    </row>
    <row r="877" spans="1:9" s="3" customFormat="1" ht="25.5" hidden="1" x14ac:dyDescent="0.2">
      <c r="A877" s="60" t="s">
        <v>107</v>
      </c>
      <c r="B877" s="62">
        <v>58</v>
      </c>
      <c r="C877" s="45">
        <v>0</v>
      </c>
      <c r="D877" s="45">
        <f t="shared" ref="D877:H877" si="460">SUM(D878,D885,D892)</f>
        <v>0</v>
      </c>
      <c r="E877" s="45">
        <f t="shared" si="460"/>
        <v>0</v>
      </c>
      <c r="F877" s="45">
        <f t="shared" si="460"/>
        <v>0</v>
      </c>
      <c r="G877" s="45">
        <f t="shared" si="460"/>
        <v>0</v>
      </c>
      <c r="H877" s="46">
        <f t="shared" si="460"/>
        <v>0</v>
      </c>
      <c r="I877" s="71">
        <f t="shared" si="450"/>
        <v>0</v>
      </c>
    </row>
    <row r="878" spans="1:9" s="3" customFormat="1" hidden="1" x14ac:dyDescent="0.2">
      <c r="A878" s="60" t="s">
        <v>108</v>
      </c>
      <c r="B878" s="63" t="s">
        <v>109</v>
      </c>
      <c r="C878" s="45">
        <v>0</v>
      </c>
      <c r="D878" s="45">
        <f t="shared" ref="D878:H878" si="461">SUM(D882,D883,D884)</f>
        <v>0</v>
      </c>
      <c r="E878" s="45">
        <f t="shared" si="461"/>
        <v>0</v>
      </c>
      <c r="F878" s="45">
        <f t="shared" si="461"/>
        <v>0</v>
      </c>
      <c r="G878" s="45">
        <f t="shared" si="461"/>
        <v>0</v>
      </c>
      <c r="H878" s="46">
        <f t="shared" si="461"/>
        <v>0</v>
      </c>
      <c r="I878" s="71">
        <f t="shared" si="450"/>
        <v>0</v>
      </c>
    </row>
    <row r="879" spans="1:9" s="3" customFormat="1" hidden="1" x14ac:dyDescent="0.2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450"/>
        <v>0</v>
      </c>
    </row>
    <row r="880" spans="1:9" s="3" customFormat="1" hidden="1" x14ac:dyDescent="0.2">
      <c r="A880" s="64" t="s">
        <v>49</v>
      </c>
      <c r="B880" s="65"/>
      <c r="C880" s="45">
        <v>0</v>
      </c>
      <c r="D880" s="45">
        <f t="shared" ref="D880:H880" si="462">D882+D883+D884-D881</f>
        <v>0</v>
      </c>
      <c r="E880" s="45">
        <f t="shared" si="462"/>
        <v>0</v>
      </c>
      <c r="F880" s="45">
        <f t="shared" si="462"/>
        <v>0</v>
      </c>
      <c r="G880" s="45">
        <f t="shared" si="462"/>
        <v>0</v>
      </c>
      <c r="H880" s="46">
        <f t="shared" si="462"/>
        <v>0</v>
      </c>
      <c r="I880" s="71">
        <f t="shared" si="450"/>
        <v>0</v>
      </c>
    </row>
    <row r="881" spans="1:9" s="3" customFormat="1" hidden="1" x14ac:dyDescent="0.2">
      <c r="A881" s="64" t="s">
        <v>50</v>
      </c>
      <c r="B881" s="65"/>
      <c r="C881" s="45">
        <v>0</v>
      </c>
      <c r="D881" s="45">
        <f t="shared" ref="D881:H884" si="463">SUM(D934,D989,D1043,D1098)</f>
        <v>0</v>
      </c>
      <c r="E881" s="45">
        <f t="shared" si="463"/>
        <v>0</v>
      </c>
      <c r="F881" s="45">
        <f t="shared" si="463"/>
        <v>0</v>
      </c>
      <c r="G881" s="45">
        <f t="shared" si="463"/>
        <v>0</v>
      </c>
      <c r="H881" s="46">
        <f t="shared" si="463"/>
        <v>0</v>
      </c>
      <c r="I881" s="71">
        <f t="shared" si="450"/>
        <v>0</v>
      </c>
    </row>
    <row r="882" spans="1:9" s="3" customFormat="1" hidden="1" x14ac:dyDescent="0.2">
      <c r="A882" s="36" t="s">
        <v>57</v>
      </c>
      <c r="B882" s="136" t="s">
        <v>110</v>
      </c>
      <c r="C882" s="41">
        <v>0</v>
      </c>
      <c r="D882" s="41">
        <f>SUM(D935,D990,D1044,D1099)</f>
        <v>0</v>
      </c>
      <c r="E882" s="41">
        <f t="shared" ref="E882:E884" si="464">C882+D882</f>
        <v>0</v>
      </c>
      <c r="F882" s="41">
        <f t="shared" si="463"/>
        <v>0</v>
      </c>
      <c r="G882" s="41">
        <f t="shared" si="463"/>
        <v>0</v>
      </c>
      <c r="H882" s="42">
        <f t="shared" si="463"/>
        <v>0</v>
      </c>
      <c r="I882" s="71">
        <f t="shared" si="450"/>
        <v>0</v>
      </c>
    </row>
    <row r="883" spans="1:9" s="3" customFormat="1" hidden="1" x14ac:dyDescent="0.2">
      <c r="A883" s="36" t="s">
        <v>59</v>
      </c>
      <c r="B883" s="136" t="s">
        <v>111</v>
      </c>
      <c r="C883" s="41">
        <v>0</v>
      </c>
      <c r="D883" s="41">
        <f>SUM(D936,D991,D1045,D1100)</f>
        <v>0</v>
      </c>
      <c r="E883" s="41">
        <f t="shared" si="464"/>
        <v>0</v>
      </c>
      <c r="F883" s="41">
        <f t="shared" si="463"/>
        <v>0</v>
      </c>
      <c r="G883" s="41">
        <f t="shared" si="463"/>
        <v>0</v>
      </c>
      <c r="H883" s="42">
        <f t="shared" si="463"/>
        <v>0</v>
      </c>
      <c r="I883" s="71">
        <f t="shared" si="450"/>
        <v>0</v>
      </c>
    </row>
    <row r="884" spans="1:9" s="3" customFormat="1" hidden="1" x14ac:dyDescent="0.2">
      <c r="A884" s="36" t="s">
        <v>61</v>
      </c>
      <c r="B884" s="137" t="s">
        <v>112</v>
      </c>
      <c r="C884" s="41">
        <v>0</v>
      </c>
      <c r="D884" s="41">
        <f>SUM(D937,D992,D1046,D1101)</f>
        <v>0</v>
      </c>
      <c r="E884" s="41">
        <f t="shared" si="464"/>
        <v>0</v>
      </c>
      <c r="F884" s="41">
        <f t="shared" si="463"/>
        <v>0</v>
      </c>
      <c r="G884" s="41">
        <f t="shared" si="463"/>
        <v>0</v>
      </c>
      <c r="H884" s="42">
        <f t="shared" si="463"/>
        <v>0</v>
      </c>
      <c r="I884" s="71">
        <f t="shared" si="450"/>
        <v>0</v>
      </c>
    </row>
    <row r="885" spans="1:9" s="3" customFormat="1" hidden="1" x14ac:dyDescent="0.2">
      <c r="A885" s="60" t="s">
        <v>55</v>
      </c>
      <c r="B885" s="61" t="s">
        <v>56</v>
      </c>
      <c r="C885" s="45">
        <v>0</v>
      </c>
      <c r="D885" s="45">
        <f t="shared" ref="D885:H885" si="465">SUM(D889,D890,D891)</f>
        <v>0</v>
      </c>
      <c r="E885" s="45">
        <f t="shared" si="465"/>
        <v>0</v>
      </c>
      <c r="F885" s="45">
        <f t="shared" si="465"/>
        <v>0</v>
      </c>
      <c r="G885" s="45">
        <f t="shared" si="465"/>
        <v>0</v>
      </c>
      <c r="H885" s="46">
        <f t="shared" si="465"/>
        <v>0</v>
      </c>
      <c r="I885" s="71">
        <f t="shared" si="450"/>
        <v>0</v>
      </c>
    </row>
    <row r="886" spans="1:9" s="3" customFormat="1" hidden="1" x14ac:dyDescent="0.2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450"/>
        <v>0</v>
      </c>
    </row>
    <row r="887" spans="1:9" s="3" customFormat="1" hidden="1" x14ac:dyDescent="0.2">
      <c r="A887" s="64" t="s">
        <v>49</v>
      </c>
      <c r="B887" s="65"/>
      <c r="C887" s="45">
        <v>0</v>
      </c>
      <c r="D887" s="45">
        <f t="shared" ref="D887:H887" si="466">D889+D890+D891-D888</f>
        <v>0</v>
      </c>
      <c r="E887" s="45">
        <f t="shared" si="466"/>
        <v>0</v>
      </c>
      <c r="F887" s="45">
        <f t="shared" si="466"/>
        <v>0</v>
      </c>
      <c r="G887" s="45">
        <f t="shared" si="466"/>
        <v>0</v>
      </c>
      <c r="H887" s="46">
        <f t="shared" si="466"/>
        <v>0</v>
      </c>
      <c r="I887" s="71">
        <f t="shared" si="450"/>
        <v>0</v>
      </c>
    </row>
    <row r="888" spans="1:9" s="3" customFormat="1" hidden="1" x14ac:dyDescent="0.2">
      <c r="A888" s="64" t="s">
        <v>50</v>
      </c>
      <c r="B888" s="65"/>
      <c r="C888" s="45">
        <v>0</v>
      </c>
      <c r="D888" s="45">
        <f t="shared" ref="D888:H891" si="467">SUM(D941,D996,D1050,D1105)</f>
        <v>0</v>
      </c>
      <c r="E888" s="45">
        <f t="shared" si="467"/>
        <v>0</v>
      </c>
      <c r="F888" s="45">
        <f t="shared" si="467"/>
        <v>0</v>
      </c>
      <c r="G888" s="45">
        <f t="shared" si="467"/>
        <v>0</v>
      </c>
      <c r="H888" s="46">
        <f t="shared" si="467"/>
        <v>0</v>
      </c>
      <c r="I888" s="71">
        <f t="shared" si="450"/>
        <v>0</v>
      </c>
    </row>
    <row r="889" spans="1:9" s="3" customFormat="1" hidden="1" x14ac:dyDescent="0.2">
      <c r="A889" s="36" t="s">
        <v>57</v>
      </c>
      <c r="B889" s="137" t="s">
        <v>58</v>
      </c>
      <c r="C889" s="41">
        <v>0</v>
      </c>
      <c r="D889" s="41">
        <f>SUM(D942,D997,D1051,D1106)</f>
        <v>0</v>
      </c>
      <c r="E889" s="41">
        <f t="shared" ref="E889:E891" si="468">C889+D889</f>
        <v>0</v>
      </c>
      <c r="F889" s="41">
        <f t="shared" si="467"/>
        <v>0</v>
      </c>
      <c r="G889" s="41">
        <f t="shared" si="467"/>
        <v>0</v>
      </c>
      <c r="H889" s="42">
        <f t="shared" si="467"/>
        <v>0</v>
      </c>
      <c r="I889" s="71">
        <f t="shared" si="450"/>
        <v>0</v>
      </c>
    </row>
    <row r="890" spans="1:9" s="3" customFormat="1" hidden="1" x14ac:dyDescent="0.2">
      <c r="A890" s="36" t="s">
        <v>59</v>
      </c>
      <c r="B890" s="137" t="s">
        <v>60</v>
      </c>
      <c r="C890" s="41">
        <v>0</v>
      </c>
      <c r="D890" s="41">
        <f>SUM(D943,D998,D1052,D1107)</f>
        <v>0</v>
      </c>
      <c r="E890" s="41">
        <f t="shared" si="468"/>
        <v>0</v>
      </c>
      <c r="F890" s="41">
        <f t="shared" si="467"/>
        <v>0</v>
      </c>
      <c r="G890" s="41">
        <f t="shared" si="467"/>
        <v>0</v>
      </c>
      <c r="H890" s="42">
        <f t="shared" si="467"/>
        <v>0</v>
      </c>
      <c r="I890" s="71">
        <f t="shared" si="450"/>
        <v>0</v>
      </c>
    </row>
    <row r="891" spans="1:9" s="3" customFormat="1" hidden="1" x14ac:dyDescent="0.2">
      <c r="A891" s="36" t="s">
        <v>61</v>
      </c>
      <c r="B891" s="137" t="s">
        <v>62</v>
      </c>
      <c r="C891" s="41">
        <v>0</v>
      </c>
      <c r="D891" s="41">
        <f>SUM(D944,D999,D1053,D1108)</f>
        <v>0</v>
      </c>
      <c r="E891" s="41">
        <f t="shared" si="468"/>
        <v>0</v>
      </c>
      <c r="F891" s="41">
        <f t="shared" si="467"/>
        <v>0</v>
      </c>
      <c r="G891" s="41">
        <f t="shared" si="467"/>
        <v>0</v>
      </c>
      <c r="H891" s="42">
        <f t="shared" si="467"/>
        <v>0</v>
      </c>
      <c r="I891" s="71">
        <f t="shared" si="450"/>
        <v>0</v>
      </c>
    </row>
    <row r="892" spans="1:9" s="3" customFormat="1" hidden="1" x14ac:dyDescent="0.2">
      <c r="A892" s="60" t="s">
        <v>63</v>
      </c>
      <c r="B892" s="67" t="s">
        <v>64</v>
      </c>
      <c r="C892" s="45">
        <v>0</v>
      </c>
      <c r="D892" s="45">
        <f t="shared" ref="D892:H892" si="469">SUM(D896,D897,D898)</f>
        <v>0</v>
      </c>
      <c r="E892" s="45">
        <f t="shared" si="469"/>
        <v>0</v>
      </c>
      <c r="F892" s="45">
        <f t="shared" si="469"/>
        <v>0</v>
      </c>
      <c r="G892" s="45">
        <f t="shared" si="469"/>
        <v>0</v>
      </c>
      <c r="H892" s="46">
        <f t="shared" si="469"/>
        <v>0</v>
      </c>
      <c r="I892" s="71">
        <f t="shared" si="450"/>
        <v>0</v>
      </c>
    </row>
    <row r="893" spans="1:9" s="3" customFormat="1" hidden="1" x14ac:dyDescent="0.2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450"/>
        <v>0</v>
      </c>
    </row>
    <row r="894" spans="1:9" s="3" customFormat="1" hidden="1" x14ac:dyDescent="0.2">
      <c r="A894" s="64" t="s">
        <v>49</v>
      </c>
      <c r="B894" s="65"/>
      <c r="C894" s="45">
        <v>0</v>
      </c>
      <c r="D894" s="45">
        <f t="shared" ref="D894:H894" si="470">D896+D897+D898-D895</f>
        <v>0</v>
      </c>
      <c r="E894" s="45">
        <f t="shared" si="470"/>
        <v>0</v>
      </c>
      <c r="F894" s="45">
        <f t="shared" si="470"/>
        <v>0</v>
      </c>
      <c r="G894" s="45">
        <f t="shared" si="470"/>
        <v>0</v>
      </c>
      <c r="H894" s="46">
        <f t="shared" si="470"/>
        <v>0</v>
      </c>
      <c r="I894" s="71">
        <f t="shared" si="450"/>
        <v>0</v>
      </c>
    </row>
    <row r="895" spans="1:9" s="3" customFormat="1" hidden="1" x14ac:dyDescent="0.2">
      <c r="A895" s="64" t="s">
        <v>50</v>
      </c>
      <c r="B895" s="65"/>
      <c r="C895" s="45">
        <v>0</v>
      </c>
      <c r="D895" s="45">
        <f t="shared" ref="D895:H898" si="471">SUM(D948,D1003,D1057,D1112)</f>
        <v>0</v>
      </c>
      <c r="E895" s="45">
        <f t="shared" si="471"/>
        <v>0</v>
      </c>
      <c r="F895" s="45">
        <f t="shared" si="471"/>
        <v>0</v>
      </c>
      <c r="G895" s="45">
        <f t="shared" si="471"/>
        <v>0</v>
      </c>
      <c r="H895" s="46">
        <f t="shared" si="471"/>
        <v>0</v>
      </c>
      <c r="I895" s="71">
        <f t="shared" si="450"/>
        <v>0</v>
      </c>
    </row>
    <row r="896" spans="1:9" s="3" customFormat="1" hidden="1" x14ac:dyDescent="0.2">
      <c r="A896" s="36" t="s">
        <v>57</v>
      </c>
      <c r="B896" s="137" t="s">
        <v>65</v>
      </c>
      <c r="C896" s="41">
        <v>0</v>
      </c>
      <c r="D896" s="41">
        <f>SUM(D949,D1004,D1058,D1113)</f>
        <v>0</v>
      </c>
      <c r="E896" s="41">
        <f t="shared" ref="E896:E898" si="472">C896+D896</f>
        <v>0</v>
      </c>
      <c r="F896" s="41">
        <f t="shared" si="471"/>
        <v>0</v>
      </c>
      <c r="G896" s="41">
        <f t="shared" si="471"/>
        <v>0</v>
      </c>
      <c r="H896" s="42">
        <f t="shared" si="471"/>
        <v>0</v>
      </c>
      <c r="I896" s="71">
        <f t="shared" si="450"/>
        <v>0</v>
      </c>
    </row>
    <row r="897" spans="1:11" s="3" customFormat="1" hidden="1" x14ac:dyDescent="0.2">
      <c r="A897" s="36" t="s">
        <v>59</v>
      </c>
      <c r="B897" s="137" t="s">
        <v>66</v>
      </c>
      <c r="C897" s="41">
        <v>0</v>
      </c>
      <c r="D897" s="41">
        <f>SUM(D950,D1005,D1059,D1114)</f>
        <v>0</v>
      </c>
      <c r="E897" s="41">
        <f t="shared" si="472"/>
        <v>0</v>
      </c>
      <c r="F897" s="41">
        <f t="shared" si="471"/>
        <v>0</v>
      </c>
      <c r="G897" s="41">
        <f t="shared" si="471"/>
        <v>0</v>
      </c>
      <c r="H897" s="42">
        <f t="shared" si="471"/>
        <v>0</v>
      </c>
      <c r="I897" s="71">
        <f t="shared" si="450"/>
        <v>0</v>
      </c>
    </row>
    <row r="898" spans="1:11" s="3" customFormat="1" hidden="1" x14ac:dyDescent="0.2">
      <c r="A898" s="36" t="s">
        <v>61</v>
      </c>
      <c r="B898" s="137" t="s">
        <v>67</v>
      </c>
      <c r="C898" s="41">
        <v>0</v>
      </c>
      <c r="D898" s="41">
        <f>SUM(D951,D1006,D1060,D1115)</f>
        <v>0</v>
      </c>
      <c r="E898" s="41">
        <f t="shared" si="472"/>
        <v>0</v>
      </c>
      <c r="F898" s="41">
        <f t="shared" si="471"/>
        <v>0</v>
      </c>
      <c r="G898" s="41">
        <f t="shared" si="471"/>
        <v>0</v>
      </c>
      <c r="H898" s="42">
        <f t="shared" si="471"/>
        <v>0</v>
      </c>
      <c r="I898" s="71">
        <f t="shared" si="450"/>
        <v>0</v>
      </c>
    </row>
    <row r="899" spans="1:11" s="3" customFormat="1" hidden="1" x14ac:dyDescent="0.2">
      <c r="A899" s="68"/>
      <c r="B899" s="55"/>
      <c r="C899" s="41"/>
      <c r="D899" s="41"/>
      <c r="E899" s="41"/>
      <c r="F899" s="41"/>
      <c r="G899" s="41"/>
      <c r="H899" s="42"/>
      <c r="I899" s="71">
        <f t="shared" si="450"/>
        <v>0</v>
      </c>
    </row>
    <row r="900" spans="1:11" s="3" customFormat="1" hidden="1" x14ac:dyDescent="0.2">
      <c r="A900" s="79" t="s">
        <v>68</v>
      </c>
      <c r="B900" s="61">
        <v>71</v>
      </c>
      <c r="C900" s="45">
        <v>0</v>
      </c>
      <c r="D900" s="45">
        <f t="shared" ref="D900:H900" si="473">SUM(D901)</f>
        <v>0</v>
      </c>
      <c r="E900" s="45">
        <f t="shared" si="473"/>
        <v>0</v>
      </c>
      <c r="F900" s="45">
        <f t="shared" si="473"/>
        <v>0</v>
      </c>
      <c r="G900" s="45">
        <f t="shared" si="473"/>
        <v>0</v>
      </c>
      <c r="H900" s="46">
        <f t="shared" si="473"/>
        <v>0</v>
      </c>
      <c r="I900" s="71">
        <f t="shared" si="450"/>
        <v>0</v>
      </c>
    </row>
    <row r="901" spans="1:11" s="3" customFormat="1" hidden="1" x14ac:dyDescent="0.2">
      <c r="A901" s="80" t="s">
        <v>69</v>
      </c>
      <c r="B901" s="134" t="s">
        <v>70</v>
      </c>
      <c r="C901" s="41">
        <v>0</v>
      </c>
      <c r="D901" s="41">
        <f>SUM(D954,D1009,D1063,D1118)</f>
        <v>0</v>
      </c>
      <c r="E901" s="41">
        <f>C901+D901</f>
        <v>0</v>
      </c>
      <c r="F901" s="41">
        <f t="shared" ref="F901:H901" si="474">SUM(F954,F1009,F1063,F1118)</f>
        <v>0</v>
      </c>
      <c r="G901" s="41">
        <f t="shared" si="474"/>
        <v>0</v>
      </c>
      <c r="H901" s="42">
        <f t="shared" si="474"/>
        <v>0</v>
      </c>
      <c r="I901" s="71">
        <f t="shared" si="450"/>
        <v>0</v>
      </c>
    </row>
    <row r="902" spans="1:11" s="3" customFormat="1" hidden="1" x14ac:dyDescent="0.2">
      <c r="A902" s="68"/>
      <c r="B902" s="55"/>
      <c r="C902" s="41"/>
      <c r="D902" s="41"/>
      <c r="E902" s="41"/>
      <c r="F902" s="41"/>
      <c r="G902" s="41"/>
      <c r="H902" s="42"/>
      <c r="I902" s="71">
        <f t="shared" si="450"/>
        <v>0</v>
      </c>
    </row>
    <row r="903" spans="1:11" s="3" customFormat="1" hidden="1" x14ac:dyDescent="0.2">
      <c r="A903" s="48" t="s">
        <v>71</v>
      </c>
      <c r="B903" s="67" t="s">
        <v>72</v>
      </c>
      <c r="C903" s="45">
        <v>0</v>
      </c>
      <c r="D903" s="45">
        <f t="shared" ref="D903" si="475">SUM(D956,D1011,D1065,D1120)</f>
        <v>0</v>
      </c>
      <c r="E903" s="45">
        <f>C903+D903</f>
        <v>0</v>
      </c>
      <c r="F903" s="45">
        <f t="shared" ref="F903:H903" si="476">SUM(F956,F1011,F1065,F1120)</f>
        <v>0</v>
      </c>
      <c r="G903" s="45">
        <f t="shared" si="476"/>
        <v>0</v>
      </c>
      <c r="H903" s="46">
        <f t="shared" si="476"/>
        <v>0</v>
      </c>
      <c r="I903" s="71">
        <f t="shared" si="450"/>
        <v>0</v>
      </c>
    </row>
    <row r="904" spans="1:11" s="3" customFormat="1" hidden="1" x14ac:dyDescent="0.2">
      <c r="A904" s="68"/>
      <c r="B904" s="55"/>
      <c r="C904" s="41"/>
      <c r="D904" s="41"/>
      <c r="E904" s="41"/>
      <c r="F904" s="41"/>
      <c r="G904" s="41"/>
      <c r="H904" s="42"/>
      <c r="I904" s="71">
        <f t="shared" si="450"/>
        <v>0</v>
      </c>
    </row>
    <row r="905" spans="1:11" s="5" customFormat="1" ht="38.25" hidden="1" x14ac:dyDescent="0.2">
      <c r="A905" s="99" t="s">
        <v>113</v>
      </c>
      <c r="B905" s="100"/>
      <c r="C905" s="101">
        <v>0</v>
      </c>
      <c r="D905" s="101">
        <f t="shared" ref="D905:H905" si="477">D906</f>
        <v>0</v>
      </c>
      <c r="E905" s="101">
        <f t="shared" si="477"/>
        <v>0</v>
      </c>
      <c r="F905" s="101">
        <f t="shared" si="477"/>
        <v>0</v>
      </c>
      <c r="G905" s="101">
        <f t="shared" si="477"/>
        <v>0</v>
      </c>
      <c r="H905" s="102">
        <f t="shared" si="477"/>
        <v>0</v>
      </c>
      <c r="I905" s="71">
        <f t="shared" si="450"/>
        <v>0</v>
      </c>
    </row>
    <row r="906" spans="1:11" s="6" customFormat="1" hidden="1" x14ac:dyDescent="0.2">
      <c r="A906" s="103" t="s">
        <v>78</v>
      </c>
      <c r="B906" s="104"/>
      <c r="C906" s="105">
        <v>0</v>
      </c>
      <c r="D906" s="105">
        <f>SUM(D907,D910,D936,D933)</f>
        <v>0</v>
      </c>
      <c r="E906" s="105">
        <f t="shared" ref="E906:H906" si="478">SUM(E907,E910,E936,E933)</f>
        <v>0</v>
      </c>
      <c r="F906" s="105">
        <f t="shared" si="478"/>
        <v>0</v>
      </c>
      <c r="G906" s="105">
        <f t="shared" si="478"/>
        <v>0</v>
      </c>
      <c r="H906" s="106">
        <f t="shared" si="478"/>
        <v>0</v>
      </c>
      <c r="I906" s="71">
        <f t="shared" si="450"/>
        <v>0</v>
      </c>
    </row>
    <row r="907" spans="1:11" s="3" customFormat="1" hidden="1" x14ac:dyDescent="0.2">
      <c r="A907" s="36" t="s">
        <v>12</v>
      </c>
      <c r="B907" s="37"/>
      <c r="C907" s="41">
        <v>0</v>
      </c>
      <c r="D907" s="41"/>
      <c r="E907" s="41">
        <f>SUM(C907,D907)</f>
        <v>0</v>
      </c>
      <c r="F907" s="41"/>
      <c r="G907" s="41"/>
      <c r="H907" s="42"/>
      <c r="I907" s="71">
        <f t="shared" si="450"/>
        <v>0</v>
      </c>
    </row>
    <row r="908" spans="1:11" s="3" customFormat="1" hidden="1" x14ac:dyDescent="0.2">
      <c r="A908" s="36" t="s">
        <v>13</v>
      </c>
      <c r="B908" s="40"/>
      <c r="C908" s="41">
        <v>0</v>
      </c>
      <c r="D908" s="41"/>
      <c r="E908" s="41">
        <f t="shared" ref="E908:E912" si="479">SUM(C908,D908)</f>
        <v>0</v>
      </c>
      <c r="F908" s="41"/>
      <c r="G908" s="41"/>
      <c r="H908" s="42"/>
      <c r="I908" s="71">
        <f t="shared" si="450"/>
        <v>0</v>
      </c>
      <c r="J908" s="3">
        <f>J909+J915</f>
        <v>0.85</v>
      </c>
      <c r="K908" s="3">
        <v>1</v>
      </c>
    </row>
    <row r="909" spans="1:11" s="3" customFormat="1" hidden="1" x14ac:dyDescent="0.2">
      <c r="A909" s="43" t="s">
        <v>79</v>
      </c>
      <c r="B909" s="44" t="s">
        <v>15</v>
      </c>
      <c r="C909" s="45">
        <v>0</v>
      </c>
      <c r="D909" s="45">
        <f>SUM(D910:D912)</f>
        <v>0</v>
      </c>
      <c r="E909" s="45">
        <f t="shared" si="479"/>
        <v>0</v>
      </c>
      <c r="F909" s="45">
        <f t="shared" ref="F909:H909" si="480">SUM(F910:F912)</f>
        <v>0</v>
      </c>
      <c r="G909" s="45">
        <f t="shared" si="480"/>
        <v>0</v>
      </c>
      <c r="H909" s="46">
        <f t="shared" si="480"/>
        <v>0</v>
      </c>
      <c r="I909" s="71">
        <f t="shared" si="450"/>
        <v>0</v>
      </c>
    </row>
    <row r="910" spans="1:11" s="3" customFormat="1" hidden="1" x14ac:dyDescent="0.2">
      <c r="A910" s="47" t="s">
        <v>16</v>
      </c>
      <c r="B910" s="37" t="s">
        <v>17</v>
      </c>
      <c r="C910" s="41">
        <v>0</v>
      </c>
      <c r="D910" s="41"/>
      <c r="E910" s="41">
        <f t="shared" si="479"/>
        <v>0</v>
      </c>
      <c r="F910" s="41"/>
      <c r="G910" s="41"/>
      <c r="H910" s="42"/>
      <c r="I910" s="71">
        <f t="shared" si="450"/>
        <v>0</v>
      </c>
    </row>
    <row r="911" spans="1:11" s="3" customFormat="1" hidden="1" x14ac:dyDescent="0.2">
      <c r="A911" s="47" t="s">
        <v>18</v>
      </c>
      <c r="B911" s="37" t="s">
        <v>19</v>
      </c>
      <c r="C911" s="41">
        <v>0</v>
      </c>
      <c r="D911" s="41"/>
      <c r="E911" s="41">
        <f t="shared" si="479"/>
        <v>0</v>
      </c>
      <c r="F911" s="41"/>
      <c r="G911" s="41"/>
      <c r="H911" s="42"/>
      <c r="I911" s="71">
        <f t="shared" si="450"/>
        <v>0</v>
      </c>
    </row>
    <row r="912" spans="1:11" s="3" customFormat="1" hidden="1" x14ac:dyDescent="0.2">
      <c r="A912" s="47" t="s">
        <v>20</v>
      </c>
      <c r="B912" s="37" t="s">
        <v>21</v>
      </c>
      <c r="C912" s="41">
        <v>0</v>
      </c>
      <c r="D912" s="41"/>
      <c r="E912" s="41">
        <f t="shared" si="479"/>
        <v>0</v>
      </c>
      <c r="F912" s="41"/>
      <c r="G912" s="41"/>
      <c r="H912" s="42"/>
      <c r="I912" s="71">
        <f t="shared" si="450"/>
        <v>0</v>
      </c>
    </row>
    <row r="913" spans="1:11" s="3" customFormat="1" ht="25.5" hidden="1" x14ac:dyDescent="0.2">
      <c r="A913" s="43" t="s">
        <v>22</v>
      </c>
      <c r="B913" s="44" t="s">
        <v>23</v>
      </c>
      <c r="C913" s="45">
        <v>0</v>
      </c>
      <c r="D913" s="45">
        <f t="shared" ref="D913:H913" si="481">SUM(D914,D918,D922)</f>
        <v>0</v>
      </c>
      <c r="E913" s="45">
        <f t="shared" si="481"/>
        <v>0</v>
      </c>
      <c r="F913" s="45">
        <f t="shared" si="481"/>
        <v>0</v>
      </c>
      <c r="G913" s="45">
        <f t="shared" si="481"/>
        <v>0</v>
      </c>
      <c r="H913" s="46">
        <f t="shared" si="481"/>
        <v>0</v>
      </c>
      <c r="I913" s="71">
        <f t="shared" si="450"/>
        <v>0</v>
      </c>
    </row>
    <row r="914" spans="1:11" s="3" customFormat="1" hidden="1" x14ac:dyDescent="0.2">
      <c r="A914" s="48" t="s">
        <v>24</v>
      </c>
      <c r="B914" s="49" t="s">
        <v>25</v>
      </c>
      <c r="C914" s="45">
        <v>0</v>
      </c>
      <c r="D914" s="45">
        <f t="shared" ref="D914:H914" si="482">SUM(D915:D917)</f>
        <v>0</v>
      </c>
      <c r="E914" s="45">
        <f t="shared" si="482"/>
        <v>0</v>
      </c>
      <c r="F914" s="45">
        <f t="shared" si="482"/>
        <v>0</v>
      </c>
      <c r="G914" s="45">
        <f t="shared" si="482"/>
        <v>0</v>
      </c>
      <c r="H914" s="46">
        <f t="shared" si="482"/>
        <v>0</v>
      </c>
      <c r="I914" s="71">
        <f t="shared" si="450"/>
        <v>0</v>
      </c>
    </row>
    <row r="915" spans="1:11" s="3" customFormat="1" hidden="1" x14ac:dyDescent="0.2">
      <c r="A915" s="50" t="s">
        <v>26</v>
      </c>
      <c r="B915" s="51" t="s">
        <v>27</v>
      </c>
      <c r="C915" s="41">
        <v>0</v>
      </c>
      <c r="D915" s="41"/>
      <c r="E915" s="41">
        <f t="shared" ref="E915:E917" si="483">SUM(C915,D915)</f>
        <v>0</v>
      </c>
      <c r="F915" s="41"/>
      <c r="G915" s="41"/>
      <c r="H915" s="42"/>
      <c r="I915" s="71">
        <f t="shared" si="450"/>
        <v>0</v>
      </c>
      <c r="J915" s="3">
        <v>0.85</v>
      </c>
      <c r="K915" s="3">
        <f>K908*J915/J908</f>
        <v>1</v>
      </c>
    </row>
    <row r="916" spans="1:11" s="3" customFormat="1" hidden="1" x14ac:dyDescent="0.2">
      <c r="A916" s="50" t="s">
        <v>28</v>
      </c>
      <c r="B916" s="52" t="s">
        <v>29</v>
      </c>
      <c r="C916" s="41">
        <v>0</v>
      </c>
      <c r="D916" s="41"/>
      <c r="E916" s="41">
        <f t="shared" si="483"/>
        <v>0</v>
      </c>
      <c r="F916" s="41"/>
      <c r="G916" s="41"/>
      <c r="H916" s="42"/>
      <c r="I916" s="71">
        <f t="shared" si="450"/>
        <v>0</v>
      </c>
    </row>
    <row r="917" spans="1:11" s="3" customFormat="1" hidden="1" x14ac:dyDescent="0.2">
      <c r="A917" s="50" t="s">
        <v>30</v>
      </c>
      <c r="B917" s="52" t="s">
        <v>31</v>
      </c>
      <c r="C917" s="41">
        <v>0</v>
      </c>
      <c r="D917" s="41"/>
      <c r="E917" s="41">
        <f t="shared" si="483"/>
        <v>0</v>
      </c>
      <c r="F917" s="41"/>
      <c r="G917" s="41"/>
      <c r="H917" s="42"/>
      <c r="I917" s="71">
        <f t="shared" si="450"/>
        <v>0</v>
      </c>
    </row>
    <row r="918" spans="1:11" s="3" customFormat="1" hidden="1" x14ac:dyDescent="0.2">
      <c r="A918" s="48" t="s">
        <v>32</v>
      </c>
      <c r="B918" s="53" t="s">
        <v>33</v>
      </c>
      <c r="C918" s="45">
        <v>0</v>
      </c>
      <c r="D918" s="45">
        <f t="shared" ref="D918:H918" si="484">SUM(D919:D921)</f>
        <v>0</v>
      </c>
      <c r="E918" s="45">
        <f t="shared" si="484"/>
        <v>0</v>
      </c>
      <c r="F918" s="45">
        <f t="shared" si="484"/>
        <v>0</v>
      </c>
      <c r="G918" s="45">
        <f t="shared" si="484"/>
        <v>0</v>
      </c>
      <c r="H918" s="46">
        <f t="shared" si="484"/>
        <v>0</v>
      </c>
      <c r="I918" s="71">
        <f t="shared" si="450"/>
        <v>0</v>
      </c>
    </row>
    <row r="919" spans="1:11" s="3" customFormat="1" hidden="1" x14ac:dyDescent="0.2">
      <c r="A919" s="50" t="s">
        <v>26</v>
      </c>
      <c r="B919" s="52" t="s">
        <v>34</v>
      </c>
      <c r="C919" s="41">
        <v>0</v>
      </c>
      <c r="D919" s="41"/>
      <c r="E919" s="41">
        <f t="shared" ref="E919:E921" si="485">SUM(C919,D919)</f>
        <v>0</v>
      </c>
      <c r="F919" s="41"/>
      <c r="G919" s="41"/>
      <c r="H919" s="42"/>
      <c r="I919" s="71">
        <f t="shared" si="450"/>
        <v>0</v>
      </c>
    </row>
    <row r="920" spans="1:11" s="3" customFormat="1" hidden="1" x14ac:dyDescent="0.2">
      <c r="A920" s="50" t="s">
        <v>28</v>
      </c>
      <c r="B920" s="52" t="s">
        <v>35</v>
      </c>
      <c r="C920" s="41">
        <v>0</v>
      </c>
      <c r="D920" s="41"/>
      <c r="E920" s="41">
        <f t="shared" si="485"/>
        <v>0</v>
      </c>
      <c r="F920" s="41"/>
      <c r="G920" s="41"/>
      <c r="H920" s="42"/>
      <c r="I920" s="71">
        <f t="shared" si="450"/>
        <v>0</v>
      </c>
    </row>
    <row r="921" spans="1:11" s="3" customFormat="1" hidden="1" x14ac:dyDescent="0.2">
      <c r="A921" s="50" t="s">
        <v>30</v>
      </c>
      <c r="B921" s="52" t="s">
        <v>36</v>
      </c>
      <c r="C921" s="41">
        <v>0</v>
      </c>
      <c r="D921" s="41"/>
      <c r="E921" s="41">
        <f t="shared" si="485"/>
        <v>0</v>
      </c>
      <c r="F921" s="41"/>
      <c r="G921" s="41"/>
      <c r="H921" s="42"/>
      <c r="I921" s="71">
        <f t="shared" si="450"/>
        <v>0</v>
      </c>
    </row>
    <row r="922" spans="1:11" s="3" customFormat="1" hidden="1" x14ac:dyDescent="0.2">
      <c r="A922" s="48" t="s">
        <v>37</v>
      </c>
      <c r="B922" s="53" t="s">
        <v>38</v>
      </c>
      <c r="C922" s="45">
        <v>0</v>
      </c>
      <c r="D922" s="45">
        <f t="shared" ref="D922:H922" si="486">SUM(D923:D925)</f>
        <v>0</v>
      </c>
      <c r="E922" s="45">
        <f t="shared" si="486"/>
        <v>0</v>
      </c>
      <c r="F922" s="45">
        <f t="shared" si="486"/>
        <v>0</v>
      </c>
      <c r="G922" s="45">
        <f t="shared" si="486"/>
        <v>0</v>
      </c>
      <c r="H922" s="46">
        <f t="shared" si="486"/>
        <v>0</v>
      </c>
      <c r="I922" s="71">
        <f t="shared" si="450"/>
        <v>0</v>
      </c>
    </row>
    <row r="923" spans="1:11" s="3" customFormat="1" hidden="1" x14ac:dyDescent="0.2">
      <c r="A923" s="50" t="s">
        <v>26</v>
      </c>
      <c r="B923" s="52" t="s">
        <v>39</v>
      </c>
      <c r="C923" s="41">
        <v>0</v>
      </c>
      <c r="D923" s="41"/>
      <c r="E923" s="41">
        <f t="shared" ref="E923:E925" si="487">SUM(C923,D923)</f>
        <v>0</v>
      </c>
      <c r="F923" s="41"/>
      <c r="G923" s="41"/>
      <c r="H923" s="42"/>
      <c r="I923" s="71">
        <f t="shared" si="450"/>
        <v>0</v>
      </c>
    </row>
    <row r="924" spans="1:11" s="3" customFormat="1" hidden="1" x14ac:dyDescent="0.2">
      <c r="A924" s="50" t="s">
        <v>28</v>
      </c>
      <c r="B924" s="52" t="s">
        <v>40</v>
      </c>
      <c r="C924" s="41">
        <v>0</v>
      </c>
      <c r="D924" s="41"/>
      <c r="E924" s="41">
        <f t="shared" si="487"/>
        <v>0</v>
      </c>
      <c r="F924" s="41"/>
      <c r="G924" s="41"/>
      <c r="H924" s="42"/>
      <c r="I924" s="71">
        <f t="shared" si="450"/>
        <v>0</v>
      </c>
    </row>
    <row r="925" spans="1:11" s="3" customFormat="1" hidden="1" x14ac:dyDescent="0.2">
      <c r="A925" s="50" t="s">
        <v>30</v>
      </c>
      <c r="B925" s="52" t="s">
        <v>41</v>
      </c>
      <c r="C925" s="41">
        <v>0</v>
      </c>
      <c r="D925" s="41"/>
      <c r="E925" s="41">
        <f t="shared" si="487"/>
        <v>0</v>
      </c>
      <c r="F925" s="41"/>
      <c r="G925" s="41"/>
      <c r="H925" s="42"/>
      <c r="I925" s="71">
        <f t="shared" ref="I925:I991" si="488">SUM(E925:H925)</f>
        <v>0</v>
      </c>
    </row>
    <row r="926" spans="1:11" s="6" customFormat="1" hidden="1" x14ac:dyDescent="0.2">
      <c r="A926" s="103" t="s">
        <v>76</v>
      </c>
      <c r="B926" s="104"/>
      <c r="C926" s="105">
        <v>0</v>
      </c>
      <c r="D926" s="105">
        <f>SUM(D927,D930,D956,D953)</f>
        <v>0</v>
      </c>
      <c r="E926" s="105">
        <f t="shared" ref="E926:H926" si="489">SUM(E927,E930,E956,E953)</f>
        <v>0</v>
      </c>
      <c r="F926" s="105">
        <f t="shared" si="489"/>
        <v>0</v>
      </c>
      <c r="G926" s="105">
        <f t="shared" si="489"/>
        <v>0</v>
      </c>
      <c r="H926" s="106">
        <f t="shared" si="489"/>
        <v>0</v>
      </c>
      <c r="I926" s="71">
        <f t="shared" si="488"/>
        <v>0</v>
      </c>
    </row>
    <row r="927" spans="1:11" s="3" customFormat="1" hidden="1" x14ac:dyDescent="0.2">
      <c r="A927" s="60" t="s">
        <v>43</v>
      </c>
      <c r="B927" s="61">
        <v>20</v>
      </c>
      <c r="C927" s="45">
        <v>0</v>
      </c>
      <c r="D927" s="45">
        <f t="shared" ref="D927:H927" si="490">SUM(D928)</f>
        <v>0</v>
      </c>
      <c r="E927" s="45">
        <f t="shared" si="490"/>
        <v>0</v>
      </c>
      <c r="F927" s="45">
        <f t="shared" si="490"/>
        <v>0</v>
      </c>
      <c r="G927" s="45">
        <f t="shared" si="490"/>
        <v>0</v>
      </c>
      <c r="H927" s="46">
        <f t="shared" si="490"/>
        <v>0</v>
      </c>
      <c r="I927" s="71">
        <f t="shared" si="488"/>
        <v>0</v>
      </c>
    </row>
    <row r="928" spans="1:11" s="3" customFormat="1" hidden="1" x14ac:dyDescent="0.2">
      <c r="A928" s="50" t="s">
        <v>87</v>
      </c>
      <c r="B928" s="134" t="s">
        <v>88</v>
      </c>
      <c r="C928" s="41">
        <v>0</v>
      </c>
      <c r="D928" s="41"/>
      <c r="E928" s="41">
        <f>C928+D928</f>
        <v>0</v>
      </c>
      <c r="F928" s="41"/>
      <c r="G928" s="41"/>
      <c r="H928" s="42"/>
      <c r="I928" s="71">
        <f t="shared" si="488"/>
        <v>0</v>
      </c>
    </row>
    <row r="929" spans="1:11" s="3" customFormat="1" hidden="1" x14ac:dyDescent="0.2">
      <c r="A929" s="50"/>
      <c r="B929" s="51"/>
      <c r="C929" s="41"/>
      <c r="D929" s="41"/>
      <c r="E929" s="41"/>
      <c r="F929" s="41"/>
      <c r="G929" s="41"/>
      <c r="H929" s="42"/>
      <c r="I929" s="71">
        <f t="shared" si="488"/>
        <v>0</v>
      </c>
    </row>
    <row r="930" spans="1:11" s="3" customFormat="1" ht="25.5" hidden="1" x14ac:dyDescent="0.2">
      <c r="A930" s="135" t="s">
        <v>46</v>
      </c>
      <c r="B930" s="62">
        <v>60</v>
      </c>
      <c r="C930" s="45">
        <v>0</v>
      </c>
      <c r="D930" s="45">
        <f t="shared" ref="D930:H930" si="491">SUM(D931,D938,D945)</f>
        <v>0</v>
      </c>
      <c r="E930" s="45">
        <f t="shared" si="491"/>
        <v>0</v>
      </c>
      <c r="F930" s="45">
        <f t="shared" si="491"/>
        <v>0</v>
      </c>
      <c r="G930" s="45">
        <f t="shared" si="491"/>
        <v>0</v>
      </c>
      <c r="H930" s="46">
        <f t="shared" si="491"/>
        <v>0</v>
      </c>
      <c r="I930" s="71">
        <f t="shared" si="488"/>
        <v>0</v>
      </c>
    </row>
    <row r="931" spans="1:11" s="3" customFormat="1" ht="25.5" hidden="1" x14ac:dyDescent="0.2">
      <c r="A931" s="60" t="s">
        <v>47</v>
      </c>
      <c r="B931" s="63">
        <v>60</v>
      </c>
      <c r="C931" s="45">
        <v>0</v>
      </c>
      <c r="D931" s="45">
        <f t="shared" ref="D931:H931" si="492">SUM(D935,D936,D937)</f>
        <v>0</v>
      </c>
      <c r="E931" s="45">
        <f t="shared" si="492"/>
        <v>0</v>
      </c>
      <c r="F931" s="45">
        <f t="shared" si="492"/>
        <v>0</v>
      </c>
      <c r="G931" s="45">
        <f t="shared" si="492"/>
        <v>0</v>
      </c>
      <c r="H931" s="46">
        <f t="shared" si="492"/>
        <v>0</v>
      </c>
      <c r="I931" s="71">
        <f t="shared" si="488"/>
        <v>0</v>
      </c>
    </row>
    <row r="932" spans="1:11" s="3" customFormat="1" hidden="1" x14ac:dyDescent="0.2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488"/>
        <v>0</v>
      </c>
    </row>
    <row r="933" spans="1:11" s="3" customFormat="1" hidden="1" x14ac:dyDescent="0.2">
      <c r="A933" s="64" t="s">
        <v>49</v>
      </c>
      <c r="B933" s="65"/>
      <c r="C933" s="45">
        <v>0</v>
      </c>
      <c r="D933" s="45"/>
      <c r="E933" s="45">
        <f t="shared" ref="E933:H933" si="493">E935+E936+E937-E934</f>
        <v>0</v>
      </c>
      <c r="F933" s="45">
        <f t="shared" si="493"/>
        <v>0</v>
      </c>
      <c r="G933" s="45">
        <f t="shared" si="493"/>
        <v>0</v>
      </c>
      <c r="H933" s="46">
        <f t="shared" si="493"/>
        <v>0</v>
      </c>
      <c r="I933" s="71">
        <f t="shared" si="488"/>
        <v>0</v>
      </c>
    </row>
    <row r="934" spans="1:11" s="3" customFormat="1" hidden="1" x14ac:dyDescent="0.2">
      <c r="A934" s="64" t="s">
        <v>50</v>
      </c>
      <c r="B934" s="65"/>
      <c r="C934" s="45">
        <v>0</v>
      </c>
      <c r="D934" s="45"/>
      <c r="E934" s="45">
        <f t="shared" ref="E934:E937" si="494">C934+D934</f>
        <v>0</v>
      </c>
      <c r="F934" s="45"/>
      <c r="G934" s="45"/>
      <c r="H934" s="46"/>
      <c r="I934" s="71">
        <f t="shared" si="488"/>
        <v>0</v>
      </c>
    </row>
    <row r="935" spans="1:11" s="3" customFormat="1" hidden="1" x14ac:dyDescent="0.2">
      <c r="A935" s="36" t="s">
        <v>51</v>
      </c>
      <c r="B935" s="136" t="s">
        <v>52</v>
      </c>
      <c r="C935" s="41">
        <v>0</v>
      </c>
      <c r="D935" s="41"/>
      <c r="E935" s="41">
        <f t="shared" si="494"/>
        <v>0</v>
      </c>
      <c r="F935" s="41"/>
      <c r="G935" s="41"/>
      <c r="H935" s="42"/>
      <c r="I935" s="71">
        <f t="shared" si="488"/>
        <v>0</v>
      </c>
      <c r="J935" s="3">
        <v>0.02</v>
      </c>
      <c r="K935" s="3">
        <v>0.13</v>
      </c>
    </row>
    <row r="936" spans="1:11" s="3" customFormat="1" hidden="1" x14ac:dyDescent="0.2">
      <c r="A936" s="36" t="s">
        <v>18</v>
      </c>
      <c r="B936" s="136" t="s">
        <v>53</v>
      </c>
      <c r="C936" s="41">
        <v>0</v>
      </c>
      <c r="D936" s="41"/>
      <c r="E936" s="41">
        <f t="shared" si="494"/>
        <v>0</v>
      </c>
      <c r="F936" s="41"/>
      <c r="G936" s="41"/>
      <c r="H936" s="42"/>
      <c r="I936" s="71">
        <f t="shared" si="488"/>
        <v>0</v>
      </c>
      <c r="J936" s="3">
        <v>0.85</v>
      </c>
    </row>
    <row r="937" spans="1:11" s="3" customFormat="1" hidden="1" x14ac:dyDescent="0.2">
      <c r="A937" s="36" t="s">
        <v>20</v>
      </c>
      <c r="B937" s="137" t="s">
        <v>54</v>
      </c>
      <c r="C937" s="41">
        <v>0</v>
      </c>
      <c r="D937" s="41"/>
      <c r="E937" s="41">
        <f t="shared" si="494"/>
        <v>0</v>
      </c>
      <c r="F937" s="41"/>
      <c r="G937" s="41"/>
      <c r="H937" s="42"/>
      <c r="I937" s="71">
        <f t="shared" si="488"/>
        <v>0</v>
      </c>
    </row>
    <row r="938" spans="1:11" s="3" customFormat="1" hidden="1" x14ac:dyDescent="0.2">
      <c r="A938" s="60" t="s">
        <v>55</v>
      </c>
      <c r="B938" s="61" t="s">
        <v>56</v>
      </c>
      <c r="C938" s="45">
        <v>0</v>
      </c>
      <c r="D938" s="45">
        <f t="shared" ref="D938:H938" si="495">SUM(D942,D943,D944)</f>
        <v>0</v>
      </c>
      <c r="E938" s="45">
        <f t="shared" si="495"/>
        <v>0</v>
      </c>
      <c r="F938" s="45">
        <f t="shared" si="495"/>
        <v>0</v>
      </c>
      <c r="G938" s="45">
        <f t="shared" si="495"/>
        <v>0</v>
      </c>
      <c r="H938" s="46">
        <f t="shared" si="495"/>
        <v>0</v>
      </c>
      <c r="I938" s="71">
        <f t="shared" si="488"/>
        <v>0</v>
      </c>
    </row>
    <row r="939" spans="1:11" s="3" customFormat="1" hidden="1" x14ac:dyDescent="0.2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488"/>
        <v>0</v>
      </c>
    </row>
    <row r="940" spans="1:11" s="3" customFormat="1" hidden="1" x14ac:dyDescent="0.2">
      <c r="A940" s="64" t="s">
        <v>49</v>
      </c>
      <c r="B940" s="65"/>
      <c r="C940" s="45">
        <v>0</v>
      </c>
      <c r="D940" s="45">
        <f t="shared" ref="D940:H940" si="496">D942+D943+D944-D941</f>
        <v>0</v>
      </c>
      <c r="E940" s="45">
        <f t="shared" si="496"/>
        <v>0</v>
      </c>
      <c r="F940" s="45">
        <f t="shared" si="496"/>
        <v>0</v>
      </c>
      <c r="G940" s="45">
        <f t="shared" si="496"/>
        <v>0</v>
      </c>
      <c r="H940" s="46">
        <f t="shared" si="496"/>
        <v>0</v>
      </c>
      <c r="I940" s="71">
        <f t="shared" si="488"/>
        <v>0</v>
      </c>
    </row>
    <row r="941" spans="1:11" s="3" customFormat="1" hidden="1" x14ac:dyDescent="0.2">
      <c r="A941" s="64" t="s">
        <v>50</v>
      </c>
      <c r="B941" s="65"/>
      <c r="C941" s="45">
        <v>0</v>
      </c>
      <c r="D941" s="45"/>
      <c r="E941" s="45">
        <f t="shared" ref="E941:E944" si="497">C941+D941</f>
        <v>0</v>
      </c>
      <c r="F941" s="45"/>
      <c r="G941" s="45"/>
      <c r="H941" s="46"/>
      <c r="I941" s="71">
        <f t="shared" si="488"/>
        <v>0</v>
      </c>
    </row>
    <row r="942" spans="1:11" s="3" customFormat="1" hidden="1" x14ac:dyDescent="0.2">
      <c r="A942" s="36" t="s">
        <v>57</v>
      </c>
      <c r="B942" s="137" t="s">
        <v>58</v>
      </c>
      <c r="C942" s="41">
        <v>0</v>
      </c>
      <c r="D942" s="41"/>
      <c r="E942" s="41">
        <f t="shared" si="497"/>
        <v>0</v>
      </c>
      <c r="F942" s="41"/>
      <c r="G942" s="41"/>
      <c r="H942" s="42"/>
      <c r="I942" s="71">
        <f t="shared" si="488"/>
        <v>0</v>
      </c>
    </row>
    <row r="943" spans="1:11" s="3" customFormat="1" hidden="1" x14ac:dyDescent="0.2">
      <c r="A943" s="36" t="s">
        <v>59</v>
      </c>
      <c r="B943" s="137" t="s">
        <v>60</v>
      </c>
      <c r="C943" s="41">
        <v>0</v>
      </c>
      <c r="D943" s="41"/>
      <c r="E943" s="41">
        <f t="shared" si="497"/>
        <v>0</v>
      </c>
      <c r="F943" s="41"/>
      <c r="G943" s="41"/>
      <c r="H943" s="42"/>
      <c r="I943" s="71">
        <f t="shared" si="488"/>
        <v>0</v>
      </c>
    </row>
    <row r="944" spans="1:11" s="3" customFormat="1" hidden="1" x14ac:dyDescent="0.2">
      <c r="A944" s="36" t="s">
        <v>61</v>
      </c>
      <c r="B944" s="137" t="s">
        <v>62</v>
      </c>
      <c r="C944" s="41">
        <v>0</v>
      </c>
      <c r="D944" s="41"/>
      <c r="E944" s="41">
        <f t="shared" si="497"/>
        <v>0</v>
      </c>
      <c r="F944" s="41"/>
      <c r="G944" s="41"/>
      <c r="H944" s="42"/>
      <c r="I944" s="71">
        <f t="shared" si="488"/>
        <v>0</v>
      </c>
    </row>
    <row r="945" spans="1:9" s="3" customFormat="1" hidden="1" x14ac:dyDescent="0.2">
      <c r="A945" s="60" t="s">
        <v>63</v>
      </c>
      <c r="B945" s="67" t="s">
        <v>64</v>
      </c>
      <c r="C945" s="45">
        <v>0</v>
      </c>
      <c r="D945" s="45">
        <f t="shared" ref="D945:H945" si="498">SUM(D949,D950,D951)</f>
        <v>0</v>
      </c>
      <c r="E945" s="45">
        <f t="shared" si="498"/>
        <v>0</v>
      </c>
      <c r="F945" s="45">
        <f t="shared" si="498"/>
        <v>0</v>
      </c>
      <c r="G945" s="45">
        <f t="shared" si="498"/>
        <v>0</v>
      </c>
      <c r="H945" s="46">
        <f t="shared" si="498"/>
        <v>0</v>
      </c>
      <c r="I945" s="71">
        <f t="shared" si="488"/>
        <v>0</v>
      </c>
    </row>
    <row r="946" spans="1:9" s="3" customFormat="1" hidden="1" x14ac:dyDescent="0.2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488"/>
        <v>0</v>
      </c>
    </row>
    <row r="947" spans="1:9" s="3" customFormat="1" hidden="1" x14ac:dyDescent="0.2">
      <c r="A947" s="64" t="s">
        <v>49</v>
      </c>
      <c r="B947" s="65"/>
      <c r="C947" s="45">
        <v>0</v>
      </c>
      <c r="D947" s="45">
        <f t="shared" ref="D947:H947" si="499">D949+D950+D951-D948</f>
        <v>0</v>
      </c>
      <c r="E947" s="45">
        <f t="shared" si="499"/>
        <v>0</v>
      </c>
      <c r="F947" s="45">
        <f t="shared" si="499"/>
        <v>0</v>
      </c>
      <c r="G947" s="45">
        <f t="shared" si="499"/>
        <v>0</v>
      </c>
      <c r="H947" s="46">
        <f t="shared" si="499"/>
        <v>0</v>
      </c>
      <c r="I947" s="71">
        <f t="shared" si="488"/>
        <v>0</v>
      </c>
    </row>
    <row r="948" spans="1:9" s="3" customFormat="1" hidden="1" x14ac:dyDescent="0.2">
      <c r="A948" s="64" t="s">
        <v>50</v>
      </c>
      <c r="B948" s="65"/>
      <c r="C948" s="45">
        <v>0</v>
      </c>
      <c r="D948" s="45"/>
      <c r="E948" s="45">
        <f t="shared" ref="E948:E951" si="500">C948+D948</f>
        <v>0</v>
      </c>
      <c r="F948" s="45"/>
      <c r="G948" s="45"/>
      <c r="H948" s="46"/>
      <c r="I948" s="71">
        <f t="shared" si="488"/>
        <v>0</v>
      </c>
    </row>
    <row r="949" spans="1:9" s="3" customFormat="1" hidden="1" x14ac:dyDescent="0.2">
      <c r="A949" s="36" t="s">
        <v>57</v>
      </c>
      <c r="B949" s="137" t="s">
        <v>65</v>
      </c>
      <c r="C949" s="41">
        <v>0</v>
      </c>
      <c r="D949" s="41"/>
      <c r="E949" s="41">
        <f t="shared" si="500"/>
        <v>0</v>
      </c>
      <c r="F949" s="41"/>
      <c r="G949" s="41"/>
      <c r="H949" s="42"/>
      <c r="I949" s="71">
        <f t="shared" si="488"/>
        <v>0</v>
      </c>
    </row>
    <row r="950" spans="1:9" s="3" customFormat="1" hidden="1" x14ac:dyDescent="0.2">
      <c r="A950" s="36" t="s">
        <v>59</v>
      </c>
      <c r="B950" s="137" t="s">
        <v>66</v>
      </c>
      <c r="C950" s="41">
        <v>0</v>
      </c>
      <c r="D950" s="41"/>
      <c r="E950" s="41">
        <f t="shared" si="500"/>
        <v>0</v>
      </c>
      <c r="F950" s="41"/>
      <c r="G950" s="41"/>
      <c r="H950" s="42"/>
      <c r="I950" s="71">
        <f t="shared" si="488"/>
        <v>0</v>
      </c>
    </row>
    <row r="951" spans="1:9" s="3" customFormat="1" hidden="1" x14ac:dyDescent="0.2">
      <c r="A951" s="36" t="s">
        <v>61</v>
      </c>
      <c r="B951" s="137" t="s">
        <v>67</v>
      </c>
      <c r="C951" s="41">
        <v>0</v>
      </c>
      <c r="D951" s="41"/>
      <c r="E951" s="41">
        <f t="shared" si="500"/>
        <v>0</v>
      </c>
      <c r="F951" s="41"/>
      <c r="G951" s="41"/>
      <c r="H951" s="42"/>
      <c r="I951" s="71">
        <f t="shared" si="488"/>
        <v>0</v>
      </c>
    </row>
    <row r="952" spans="1:9" s="3" customFormat="1" hidden="1" x14ac:dyDescent="0.2">
      <c r="A952" s="68"/>
      <c r="B952" s="55"/>
      <c r="C952" s="41"/>
      <c r="D952" s="41"/>
      <c r="E952" s="41"/>
      <c r="F952" s="41"/>
      <c r="G952" s="41"/>
      <c r="H952" s="42"/>
      <c r="I952" s="71">
        <f t="shared" si="488"/>
        <v>0</v>
      </c>
    </row>
    <row r="953" spans="1:9" s="3" customFormat="1" hidden="1" x14ac:dyDescent="0.2">
      <c r="A953" s="60" t="s">
        <v>68</v>
      </c>
      <c r="B953" s="61">
        <v>71</v>
      </c>
      <c r="C953" s="45">
        <v>0</v>
      </c>
      <c r="D953" s="45">
        <f t="shared" ref="D953:H953" si="501">SUM(D954)</f>
        <v>0</v>
      </c>
      <c r="E953" s="45">
        <f t="shared" si="501"/>
        <v>0</v>
      </c>
      <c r="F953" s="45">
        <f t="shared" si="501"/>
        <v>0</v>
      </c>
      <c r="G953" s="45">
        <f t="shared" si="501"/>
        <v>0</v>
      </c>
      <c r="H953" s="46">
        <f t="shared" si="501"/>
        <v>0</v>
      </c>
      <c r="I953" s="71">
        <f t="shared" si="488"/>
        <v>0</v>
      </c>
    </row>
    <row r="954" spans="1:9" s="3" customFormat="1" hidden="1" x14ac:dyDescent="0.2">
      <c r="A954" s="50" t="s">
        <v>69</v>
      </c>
      <c r="B954" s="134" t="s">
        <v>70</v>
      </c>
      <c r="C954" s="41">
        <v>0</v>
      </c>
      <c r="D954" s="41"/>
      <c r="E954" s="41">
        <f>C954+D954</f>
        <v>0</v>
      </c>
      <c r="F954" s="41"/>
      <c r="G954" s="41"/>
      <c r="H954" s="42"/>
      <c r="I954" s="71">
        <f t="shared" si="488"/>
        <v>0</v>
      </c>
    </row>
    <row r="955" spans="1:9" s="3" customFormat="1" hidden="1" x14ac:dyDescent="0.2">
      <c r="A955" s="68"/>
      <c r="B955" s="55"/>
      <c r="C955" s="41"/>
      <c r="D955" s="41"/>
      <c r="E955" s="41"/>
      <c r="F955" s="41"/>
      <c r="G955" s="41"/>
      <c r="H955" s="42"/>
      <c r="I955" s="71">
        <f t="shared" si="488"/>
        <v>0</v>
      </c>
    </row>
    <row r="956" spans="1:9" s="3" customFormat="1" hidden="1" x14ac:dyDescent="0.2">
      <c r="A956" s="48" t="s">
        <v>71</v>
      </c>
      <c r="B956" s="67" t="s">
        <v>72</v>
      </c>
      <c r="C956" s="45">
        <v>0</v>
      </c>
      <c r="D956" s="45"/>
      <c r="E956" s="45">
        <f>C956+D956</f>
        <v>0</v>
      </c>
      <c r="F956" s="45"/>
      <c r="G956" s="45"/>
      <c r="H956" s="46"/>
      <c r="I956" s="71">
        <f t="shared" si="488"/>
        <v>0</v>
      </c>
    </row>
    <row r="957" spans="1:9" s="3" customFormat="1" hidden="1" x14ac:dyDescent="0.2">
      <c r="A957" s="68"/>
      <c r="B957" s="55"/>
      <c r="C957" s="41"/>
      <c r="D957" s="41"/>
      <c r="E957" s="41"/>
      <c r="F957" s="41"/>
      <c r="G957" s="41"/>
      <c r="H957" s="42"/>
      <c r="I957" s="71">
        <f t="shared" si="488"/>
        <v>0</v>
      </c>
    </row>
    <row r="958" spans="1:9" s="3" customFormat="1" hidden="1" x14ac:dyDescent="0.2">
      <c r="A958" s="48" t="s">
        <v>73</v>
      </c>
      <c r="B958" s="67"/>
      <c r="C958" s="45">
        <v>0</v>
      </c>
      <c r="D958" s="45">
        <f t="shared" ref="D958:H958" si="502">D905-D926</f>
        <v>0</v>
      </c>
      <c r="E958" s="45">
        <f t="shared" si="502"/>
        <v>0</v>
      </c>
      <c r="F958" s="45">
        <f t="shared" si="502"/>
        <v>0</v>
      </c>
      <c r="G958" s="45">
        <f t="shared" si="502"/>
        <v>0</v>
      </c>
      <c r="H958" s="46">
        <f t="shared" si="502"/>
        <v>0</v>
      </c>
      <c r="I958" s="71">
        <f t="shared" si="488"/>
        <v>0</v>
      </c>
    </row>
    <row r="959" spans="1:9" s="3" customFormat="1" hidden="1" x14ac:dyDescent="0.2">
      <c r="A959" s="54"/>
      <c r="B959" s="55"/>
      <c r="C959" s="41"/>
      <c r="D959" s="41"/>
      <c r="E959" s="41"/>
      <c r="F959" s="41"/>
      <c r="G959" s="41"/>
      <c r="H959" s="42"/>
      <c r="I959" s="71">
        <f t="shared" si="488"/>
        <v>0</v>
      </c>
    </row>
    <row r="960" spans="1:9" s="5" customFormat="1" ht="25.5" hidden="1" x14ac:dyDescent="0.2">
      <c r="A960" s="99" t="s">
        <v>114</v>
      </c>
      <c r="B960" s="100"/>
      <c r="C960" s="101">
        <v>0</v>
      </c>
      <c r="D960" s="101">
        <f t="shared" ref="D960:H960" si="503">D961</f>
        <v>0</v>
      </c>
      <c r="E960" s="101">
        <f t="shared" si="503"/>
        <v>0</v>
      </c>
      <c r="F960" s="101">
        <f t="shared" si="503"/>
        <v>0</v>
      </c>
      <c r="G960" s="101">
        <f t="shared" si="503"/>
        <v>0</v>
      </c>
      <c r="H960" s="102">
        <f t="shared" si="503"/>
        <v>0</v>
      </c>
      <c r="I960" s="71">
        <f t="shared" si="488"/>
        <v>0</v>
      </c>
    </row>
    <row r="961" spans="1:9" s="3" customFormat="1" hidden="1" x14ac:dyDescent="0.2">
      <c r="A961" s="111" t="s">
        <v>78</v>
      </c>
      <c r="B961" s="112"/>
      <c r="C961" s="117">
        <v>0</v>
      </c>
      <c r="D961" s="117">
        <f t="shared" ref="D961:H961" si="504">SUM(D962,D963,D964,D968)</f>
        <v>0</v>
      </c>
      <c r="E961" s="117">
        <f t="shared" si="504"/>
        <v>0</v>
      </c>
      <c r="F961" s="117">
        <f t="shared" si="504"/>
        <v>0</v>
      </c>
      <c r="G961" s="117">
        <f t="shared" si="504"/>
        <v>0</v>
      </c>
      <c r="H961" s="118">
        <f t="shared" si="504"/>
        <v>0</v>
      </c>
      <c r="I961" s="71">
        <f t="shared" si="488"/>
        <v>0</v>
      </c>
    </row>
    <row r="962" spans="1:9" s="3" customFormat="1" hidden="1" x14ac:dyDescent="0.2">
      <c r="A962" s="36" t="s">
        <v>12</v>
      </c>
      <c r="B962" s="37"/>
      <c r="C962" s="41">
        <v>0</v>
      </c>
      <c r="D962" s="41"/>
      <c r="E962" s="41">
        <f>SUM(C962,D962)</f>
        <v>0</v>
      </c>
      <c r="F962" s="41"/>
      <c r="G962" s="41"/>
      <c r="H962" s="42"/>
      <c r="I962" s="71">
        <f t="shared" si="488"/>
        <v>0</v>
      </c>
    </row>
    <row r="963" spans="1:9" s="3" customFormat="1" hidden="1" x14ac:dyDescent="0.2">
      <c r="A963" s="36" t="s">
        <v>13</v>
      </c>
      <c r="B963" s="40"/>
      <c r="C963" s="41">
        <v>0</v>
      </c>
      <c r="D963" s="41"/>
      <c r="E963" s="41">
        <f t="shared" ref="E963:E967" si="505">SUM(C963,D963)</f>
        <v>0</v>
      </c>
      <c r="F963" s="41"/>
      <c r="G963" s="41"/>
      <c r="H963" s="42"/>
      <c r="I963" s="71">
        <f t="shared" si="488"/>
        <v>0</v>
      </c>
    </row>
    <row r="964" spans="1:9" s="3" customFormat="1" hidden="1" x14ac:dyDescent="0.2">
      <c r="A964" s="43" t="s">
        <v>79</v>
      </c>
      <c r="B964" s="44" t="s">
        <v>15</v>
      </c>
      <c r="C964" s="45">
        <v>0</v>
      </c>
      <c r="D964" s="45">
        <f>SUM(D965:D967)</f>
        <v>0</v>
      </c>
      <c r="E964" s="45">
        <f t="shared" si="505"/>
        <v>0</v>
      </c>
      <c r="F964" s="45">
        <f t="shared" ref="F964:H964" si="506">SUM(F965:F967)</f>
        <v>0</v>
      </c>
      <c r="G964" s="45">
        <f t="shared" si="506"/>
        <v>0</v>
      </c>
      <c r="H964" s="46">
        <f t="shared" si="506"/>
        <v>0</v>
      </c>
      <c r="I964" s="71">
        <f t="shared" si="488"/>
        <v>0</v>
      </c>
    </row>
    <row r="965" spans="1:9" s="3" customFormat="1" hidden="1" x14ac:dyDescent="0.2">
      <c r="A965" s="47" t="s">
        <v>16</v>
      </c>
      <c r="B965" s="37" t="s">
        <v>17</v>
      </c>
      <c r="C965" s="41">
        <v>0</v>
      </c>
      <c r="D965" s="41"/>
      <c r="E965" s="41">
        <f t="shared" si="505"/>
        <v>0</v>
      </c>
      <c r="F965" s="41"/>
      <c r="G965" s="41"/>
      <c r="H965" s="42"/>
      <c r="I965" s="71">
        <f t="shared" si="488"/>
        <v>0</v>
      </c>
    </row>
    <row r="966" spans="1:9" s="3" customFormat="1" hidden="1" x14ac:dyDescent="0.2">
      <c r="A966" s="47" t="s">
        <v>18</v>
      </c>
      <c r="B966" s="37" t="s">
        <v>19</v>
      </c>
      <c r="C966" s="41">
        <v>0</v>
      </c>
      <c r="D966" s="41"/>
      <c r="E966" s="41">
        <f t="shared" si="505"/>
        <v>0</v>
      </c>
      <c r="F966" s="41"/>
      <c r="G966" s="41"/>
      <c r="H966" s="42"/>
      <c r="I966" s="71">
        <f t="shared" si="488"/>
        <v>0</v>
      </c>
    </row>
    <row r="967" spans="1:9" s="3" customFormat="1" hidden="1" x14ac:dyDescent="0.2">
      <c r="A967" s="47" t="s">
        <v>20</v>
      </c>
      <c r="B967" s="37" t="s">
        <v>21</v>
      </c>
      <c r="C967" s="41">
        <v>0</v>
      </c>
      <c r="D967" s="41"/>
      <c r="E967" s="41">
        <f t="shared" si="505"/>
        <v>0</v>
      </c>
      <c r="F967" s="41"/>
      <c r="G967" s="41"/>
      <c r="H967" s="42"/>
      <c r="I967" s="71">
        <f t="shared" si="488"/>
        <v>0</v>
      </c>
    </row>
    <row r="968" spans="1:9" s="3" customFormat="1" ht="25.5" hidden="1" x14ac:dyDescent="0.2">
      <c r="A968" s="43" t="s">
        <v>22</v>
      </c>
      <c r="B968" s="44" t="s">
        <v>23</v>
      </c>
      <c r="C968" s="45">
        <v>0</v>
      </c>
      <c r="D968" s="45">
        <f t="shared" ref="D968:H968" si="507">SUM(D969,D973,D977)</f>
        <v>0</v>
      </c>
      <c r="E968" s="45">
        <f t="shared" si="507"/>
        <v>0</v>
      </c>
      <c r="F968" s="45">
        <f t="shared" si="507"/>
        <v>0</v>
      </c>
      <c r="G968" s="45">
        <f t="shared" si="507"/>
        <v>0</v>
      </c>
      <c r="H968" s="46">
        <f t="shared" si="507"/>
        <v>0</v>
      </c>
      <c r="I968" s="71">
        <f t="shared" si="488"/>
        <v>0</v>
      </c>
    </row>
    <row r="969" spans="1:9" s="3" customFormat="1" hidden="1" x14ac:dyDescent="0.2">
      <c r="A969" s="48" t="s">
        <v>24</v>
      </c>
      <c r="B969" s="49" t="s">
        <v>25</v>
      </c>
      <c r="C969" s="45">
        <v>0</v>
      </c>
      <c r="D969" s="45">
        <f t="shared" ref="D969:H969" si="508">SUM(D970:D972)</f>
        <v>0</v>
      </c>
      <c r="E969" s="45">
        <f t="shared" si="508"/>
        <v>0</v>
      </c>
      <c r="F969" s="45">
        <f t="shared" si="508"/>
        <v>0</v>
      </c>
      <c r="G969" s="45">
        <f t="shared" si="508"/>
        <v>0</v>
      </c>
      <c r="H969" s="46">
        <f t="shared" si="508"/>
        <v>0</v>
      </c>
      <c r="I969" s="71">
        <f t="shared" si="488"/>
        <v>0</v>
      </c>
    </row>
    <row r="970" spans="1:9" s="3" customFormat="1" hidden="1" x14ac:dyDescent="0.2">
      <c r="A970" s="50" t="s">
        <v>26</v>
      </c>
      <c r="B970" s="51" t="s">
        <v>27</v>
      </c>
      <c r="C970" s="41">
        <v>0</v>
      </c>
      <c r="D970" s="41"/>
      <c r="E970" s="41">
        <f t="shared" ref="E970:E972" si="509">SUM(C970,D970)</f>
        <v>0</v>
      </c>
      <c r="F970" s="41"/>
      <c r="G970" s="41"/>
      <c r="H970" s="42"/>
      <c r="I970" s="71">
        <f t="shared" si="488"/>
        <v>0</v>
      </c>
    </row>
    <row r="971" spans="1:9" s="3" customFormat="1" hidden="1" x14ac:dyDescent="0.2">
      <c r="A971" s="50" t="s">
        <v>28</v>
      </c>
      <c r="B971" s="52" t="s">
        <v>29</v>
      </c>
      <c r="C971" s="41">
        <v>0</v>
      </c>
      <c r="D971" s="41"/>
      <c r="E971" s="41">
        <f t="shared" si="509"/>
        <v>0</v>
      </c>
      <c r="F971" s="41"/>
      <c r="G971" s="41"/>
      <c r="H971" s="42"/>
      <c r="I971" s="71">
        <f t="shared" si="488"/>
        <v>0</v>
      </c>
    </row>
    <row r="972" spans="1:9" s="3" customFormat="1" hidden="1" x14ac:dyDescent="0.2">
      <c r="A972" s="50" t="s">
        <v>30</v>
      </c>
      <c r="B972" s="52" t="s">
        <v>31</v>
      </c>
      <c r="C972" s="41">
        <v>0</v>
      </c>
      <c r="D972" s="41"/>
      <c r="E972" s="41">
        <f t="shared" si="509"/>
        <v>0</v>
      </c>
      <c r="F972" s="41"/>
      <c r="G972" s="41"/>
      <c r="H972" s="42"/>
      <c r="I972" s="71">
        <f t="shared" si="488"/>
        <v>0</v>
      </c>
    </row>
    <row r="973" spans="1:9" s="3" customFormat="1" hidden="1" x14ac:dyDescent="0.2">
      <c r="A973" s="48" t="s">
        <v>32</v>
      </c>
      <c r="B973" s="53" t="s">
        <v>33</v>
      </c>
      <c r="C973" s="45">
        <v>0</v>
      </c>
      <c r="D973" s="45">
        <f t="shared" ref="D973:H973" si="510">SUM(D974:D976)</f>
        <v>0</v>
      </c>
      <c r="E973" s="45">
        <f t="shared" si="510"/>
        <v>0</v>
      </c>
      <c r="F973" s="45">
        <f t="shared" si="510"/>
        <v>0</v>
      </c>
      <c r="G973" s="45">
        <f t="shared" si="510"/>
        <v>0</v>
      </c>
      <c r="H973" s="46">
        <f t="shared" si="510"/>
        <v>0</v>
      </c>
      <c r="I973" s="71">
        <f t="shared" si="488"/>
        <v>0</v>
      </c>
    </row>
    <row r="974" spans="1:9" s="3" customFormat="1" hidden="1" x14ac:dyDescent="0.2">
      <c r="A974" s="50" t="s">
        <v>26</v>
      </c>
      <c r="B974" s="52" t="s">
        <v>34</v>
      </c>
      <c r="C974" s="41">
        <v>0</v>
      </c>
      <c r="D974" s="41"/>
      <c r="E974" s="41">
        <f t="shared" ref="E974:E976" si="511">SUM(C974,D974)</f>
        <v>0</v>
      </c>
      <c r="F974" s="41"/>
      <c r="G974" s="41"/>
      <c r="H974" s="42"/>
      <c r="I974" s="71">
        <f t="shared" si="488"/>
        <v>0</v>
      </c>
    </row>
    <row r="975" spans="1:9" s="3" customFormat="1" hidden="1" x14ac:dyDescent="0.2">
      <c r="A975" s="50" t="s">
        <v>28</v>
      </c>
      <c r="B975" s="52" t="s">
        <v>35</v>
      </c>
      <c r="C975" s="41">
        <v>0</v>
      </c>
      <c r="D975" s="41"/>
      <c r="E975" s="41">
        <f t="shared" si="511"/>
        <v>0</v>
      </c>
      <c r="F975" s="41"/>
      <c r="G975" s="41"/>
      <c r="H975" s="42"/>
      <c r="I975" s="71">
        <f t="shared" si="488"/>
        <v>0</v>
      </c>
    </row>
    <row r="976" spans="1:9" s="3" customFormat="1" hidden="1" x14ac:dyDescent="0.2">
      <c r="A976" s="50" t="s">
        <v>30</v>
      </c>
      <c r="B976" s="52" t="s">
        <v>36</v>
      </c>
      <c r="C976" s="41">
        <v>0</v>
      </c>
      <c r="D976" s="41"/>
      <c r="E976" s="41">
        <f t="shared" si="511"/>
        <v>0</v>
      </c>
      <c r="F976" s="41"/>
      <c r="G976" s="41"/>
      <c r="H976" s="42"/>
      <c r="I976" s="71">
        <f t="shared" si="488"/>
        <v>0</v>
      </c>
    </row>
    <row r="977" spans="1:9" s="3" customFormat="1" hidden="1" x14ac:dyDescent="0.2">
      <c r="A977" s="48" t="s">
        <v>37</v>
      </c>
      <c r="B977" s="53" t="s">
        <v>38</v>
      </c>
      <c r="C977" s="45">
        <v>0</v>
      </c>
      <c r="D977" s="45">
        <f t="shared" ref="D977:H977" si="512">SUM(D978:D980)</f>
        <v>0</v>
      </c>
      <c r="E977" s="45">
        <f t="shared" si="512"/>
        <v>0</v>
      </c>
      <c r="F977" s="45">
        <f t="shared" si="512"/>
        <v>0</v>
      </c>
      <c r="G977" s="45">
        <f t="shared" si="512"/>
        <v>0</v>
      </c>
      <c r="H977" s="46">
        <f t="shared" si="512"/>
        <v>0</v>
      </c>
      <c r="I977" s="71">
        <f t="shared" si="488"/>
        <v>0</v>
      </c>
    </row>
    <row r="978" spans="1:9" s="3" customFormat="1" hidden="1" x14ac:dyDescent="0.2">
      <c r="A978" s="50" t="s">
        <v>26</v>
      </c>
      <c r="B978" s="52" t="s">
        <v>39</v>
      </c>
      <c r="C978" s="41">
        <v>0</v>
      </c>
      <c r="D978" s="41"/>
      <c r="E978" s="41">
        <f t="shared" ref="E978:E980" si="513">SUM(C978,D978)</f>
        <v>0</v>
      </c>
      <c r="F978" s="41"/>
      <c r="G978" s="41"/>
      <c r="H978" s="42"/>
      <c r="I978" s="71">
        <f t="shared" si="488"/>
        <v>0</v>
      </c>
    </row>
    <row r="979" spans="1:9" s="3" customFormat="1" hidden="1" x14ac:dyDescent="0.2">
      <c r="A979" s="50" t="s">
        <v>28</v>
      </c>
      <c r="B979" s="52" t="s">
        <v>40</v>
      </c>
      <c r="C979" s="41">
        <v>0</v>
      </c>
      <c r="D979" s="41"/>
      <c r="E979" s="41">
        <f t="shared" si="513"/>
        <v>0</v>
      </c>
      <c r="F979" s="41"/>
      <c r="G979" s="41"/>
      <c r="H979" s="42"/>
      <c r="I979" s="71">
        <f t="shared" si="488"/>
        <v>0</v>
      </c>
    </row>
    <row r="980" spans="1:9" s="3" customFormat="1" hidden="1" x14ac:dyDescent="0.2">
      <c r="A980" s="50" t="s">
        <v>30</v>
      </c>
      <c r="B980" s="52" t="s">
        <v>41</v>
      </c>
      <c r="C980" s="41">
        <v>0</v>
      </c>
      <c r="D980" s="41"/>
      <c r="E980" s="41">
        <f t="shared" si="513"/>
        <v>0</v>
      </c>
      <c r="F980" s="41"/>
      <c r="G980" s="41"/>
      <c r="H980" s="42"/>
      <c r="I980" s="71">
        <f t="shared" si="488"/>
        <v>0</v>
      </c>
    </row>
    <row r="981" spans="1:9" s="3" customFormat="1" hidden="1" x14ac:dyDescent="0.2">
      <c r="A981" s="111" t="s">
        <v>76</v>
      </c>
      <c r="B981" s="112"/>
      <c r="C981" s="105">
        <v>0</v>
      </c>
      <c r="D981" s="105">
        <f>SUM(D982,D985,D1011,D1008)</f>
        <v>0</v>
      </c>
      <c r="E981" s="105">
        <f t="shared" ref="E981:H981" si="514">SUM(E982,E985,E1011,E1008)</f>
        <v>0</v>
      </c>
      <c r="F981" s="105">
        <f t="shared" si="514"/>
        <v>0</v>
      </c>
      <c r="G981" s="105">
        <f t="shared" si="514"/>
        <v>0</v>
      </c>
      <c r="H981" s="106">
        <f t="shared" si="514"/>
        <v>0</v>
      </c>
      <c r="I981" s="71">
        <f t="shared" si="488"/>
        <v>0</v>
      </c>
    </row>
    <row r="982" spans="1:9" s="3" customFormat="1" hidden="1" x14ac:dyDescent="0.2">
      <c r="A982" s="60" t="s">
        <v>43</v>
      </c>
      <c r="B982" s="61">
        <v>20</v>
      </c>
      <c r="C982" s="45">
        <v>0</v>
      </c>
      <c r="D982" s="45">
        <f t="shared" ref="D982:H982" si="515">SUM(D983)</f>
        <v>0</v>
      </c>
      <c r="E982" s="45">
        <f t="shared" si="515"/>
        <v>0</v>
      </c>
      <c r="F982" s="45">
        <f t="shared" si="515"/>
        <v>0</v>
      </c>
      <c r="G982" s="45">
        <f t="shared" si="515"/>
        <v>0</v>
      </c>
      <c r="H982" s="46">
        <f t="shared" si="515"/>
        <v>0</v>
      </c>
      <c r="I982" s="71">
        <f t="shared" si="488"/>
        <v>0</v>
      </c>
    </row>
    <row r="983" spans="1:9" s="3" customFormat="1" hidden="1" x14ac:dyDescent="0.2">
      <c r="A983" s="50" t="s">
        <v>87</v>
      </c>
      <c r="B983" s="134" t="s">
        <v>88</v>
      </c>
      <c r="C983" s="41">
        <v>0</v>
      </c>
      <c r="D983" s="41"/>
      <c r="E983" s="41">
        <f>C983+D983</f>
        <v>0</v>
      </c>
      <c r="F983" s="41"/>
      <c r="G983" s="41"/>
      <c r="H983" s="42"/>
      <c r="I983" s="71">
        <f t="shared" si="488"/>
        <v>0</v>
      </c>
    </row>
    <row r="984" spans="1:9" s="3" customFormat="1" hidden="1" x14ac:dyDescent="0.2">
      <c r="A984" s="50"/>
      <c r="B984" s="51"/>
      <c r="C984" s="41"/>
      <c r="D984" s="41"/>
      <c r="E984" s="41"/>
      <c r="F984" s="41"/>
      <c r="G984" s="41"/>
      <c r="H984" s="42"/>
      <c r="I984" s="71">
        <f t="shared" si="488"/>
        <v>0</v>
      </c>
    </row>
    <row r="985" spans="1:9" s="3" customFormat="1" ht="25.5" hidden="1" x14ac:dyDescent="0.2">
      <c r="A985" s="135" t="s">
        <v>46</v>
      </c>
      <c r="B985" s="62">
        <v>60</v>
      </c>
      <c r="C985" s="45">
        <v>0</v>
      </c>
      <c r="D985" s="45">
        <f t="shared" ref="D985:H985" si="516">SUM(D986,D993,D1000)</f>
        <v>0</v>
      </c>
      <c r="E985" s="45">
        <f t="shared" si="516"/>
        <v>0</v>
      </c>
      <c r="F985" s="45">
        <f t="shared" si="516"/>
        <v>0</v>
      </c>
      <c r="G985" s="45">
        <f t="shared" si="516"/>
        <v>0</v>
      </c>
      <c r="H985" s="46">
        <f t="shared" si="516"/>
        <v>0</v>
      </c>
      <c r="I985" s="71">
        <f t="shared" si="488"/>
        <v>0</v>
      </c>
    </row>
    <row r="986" spans="1:9" s="3" customFormat="1" ht="25.5" hidden="1" x14ac:dyDescent="0.2">
      <c r="A986" s="60" t="s">
        <v>47</v>
      </c>
      <c r="B986" s="63">
        <v>60</v>
      </c>
      <c r="C986" s="45">
        <v>0</v>
      </c>
      <c r="D986" s="45">
        <f t="shared" ref="D986:H986" si="517">SUM(D990,D991,D992)</f>
        <v>0</v>
      </c>
      <c r="E986" s="45">
        <f t="shared" si="517"/>
        <v>0</v>
      </c>
      <c r="F986" s="45">
        <f t="shared" si="517"/>
        <v>0</v>
      </c>
      <c r="G986" s="45">
        <f t="shared" si="517"/>
        <v>0</v>
      </c>
      <c r="H986" s="46">
        <f t="shared" si="517"/>
        <v>0</v>
      </c>
      <c r="I986" s="71">
        <f t="shared" si="488"/>
        <v>0</v>
      </c>
    </row>
    <row r="987" spans="1:9" s="3" customFormat="1" hidden="1" x14ac:dyDescent="0.2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488"/>
        <v>0</v>
      </c>
    </row>
    <row r="988" spans="1:9" s="3" customFormat="1" hidden="1" x14ac:dyDescent="0.2">
      <c r="A988" s="64" t="s">
        <v>49</v>
      </c>
      <c r="B988" s="65"/>
      <c r="C988" s="45">
        <v>0</v>
      </c>
      <c r="D988" s="45">
        <f t="shared" ref="D988:H988" si="518">D990+D991+D992-D989</f>
        <v>0</v>
      </c>
      <c r="E988" s="45">
        <f t="shared" si="518"/>
        <v>0</v>
      </c>
      <c r="F988" s="45">
        <f t="shared" si="518"/>
        <v>0</v>
      </c>
      <c r="G988" s="45">
        <f t="shared" si="518"/>
        <v>0</v>
      </c>
      <c r="H988" s="46">
        <f t="shared" si="518"/>
        <v>0</v>
      </c>
      <c r="I988" s="71">
        <f t="shared" si="488"/>
        <v>0</v>
      </c>
    </row>
    <row r="989" spans="1:9" s="3" customFormat="1" hidden="1" x14ac:dyDescent="0.2">
      <c r="A989" s="64" t="s">
        <v>50</v>
      </c>
      <c r="B989" s="65"/>
      <c r="C989" s="45">
        <v>0</v>
      </c>
      <c r="D989" s="45"/>
      <c r="E989" s="45">
        <f t="shared" ref="E989:E992" si="519">C989+D989</f>
        <v>0</v>
      </c>
      <c r="F989" s="45"/>
      <c r="G989" s="45"/>
      <c r="H989" s="46"/>
      <c r="I989" s="71">
        <f t="shared" si="488"/>
        <v>0</v>
      </c>
    </row>
    <row r="990" spans="1:9" s="3" customFormat="1" hidden="1" x14ac:dyDescent="0.2">
      <c r="A990" s="36" t="s">
        <v>51</v>
      </c>
      <c r="B990" s="136" t="s">
        <v>52</v>
      </c>
      <c r="C990" s="41">
        <v>0</v>
      </c>
      <c r="D990" s="41"/>
      <c r="E990" s="41">
        <f t="shared" si="519"/>
        <v>0</v>
      </c>
      <c r="F990" s="41"/>
      <c r="G990" s="41"/>
      <c r="H990" s="42"/>
      <c r="I990" s="71">
        <f t="shared" si="488"/>
        <v>0</v>
      </c>
    </row>
    <row r="991" spans="1:9" s="3" customFormat="1" hidden="1" x14ac:dyDescent="0.2">
      <c r="A991" s="36" t="s">
        <v>18</v>
      </c>
      <c r="B991" s="136" t="s">
        <v>53</v>
      </c>
      <c r="C991" s="41">
        <v>0</v>
      </c>
      <c r="D991" s="41"/>
      <c r="E991" s="41">
        <f t="shared" si="519"/>
        <v>0</v>
      </c>
      <c r="F991" s="41"/>
      <c r="G991" s="41"/>
      <c r="H991" s="42"/>
      <c r="I991" s="71">
        <f t="shared" si="488"/>
        <v>0</v>
      </c>
    </row>
    <row r="992" spans="1:9" s="3" customFormat="1" hidden="1" x14ac:dyDescent="0.2">
      <c r="A992" s="36" t="s">
        <v>20</v>
      </c>
      <c r="B992" s="137" t="s">
        <v>54</v>
      </c>
      <c r="C992" s="41">
        <v>0</v>
      </c>
      <c r="D992" s="41"/>
      <c r="E992" s="41">
        <f t="shared" si="519"/>
        <v>0</v>
      </c>
      <c r="F992" s="41"/>
      <c r="G992" s="41"/>
      <c r="H992" s="42"/>
      <c r="I992" s="71">
        <f t="shared" ref="I992:I1058" si="520">SUM(E992:H992)</f>
        <v>0</v>
      </c>
    </row>
    <row r="993" spans="1:11" s="3" customFormat="1" hidden="1" x14ac:dyDescent="0.2">
      <c r="A993" s="60" t="s">
        <v>55</v>
      </c>
      <c r="B993" s="61" t="s">
        <v>56</v>
      </c>
      <c r="C993" s="45">
        <v>0</v>
      </c>
      <c r="D993" s="45">
        <f t="shared" ref="D993:H993" si="521">SUM(D997,D998,D999)</f>
        <v>0</v>
      </c>
      <c r="E993" s="45">
        <f t="shared" si="521"/>
        <v>0</v>
      </c>
      <c r="F993" s="45">
        <f t="shared" si="521"/>
        <v>0</v>
      </c>
      <c r="G993" s="45">
        <f t="shared" si="521"/>
        <v>0</v>
      </c>
      <c r="H993" s="46">
        <f t="shared" si="521"/>
        <v>0</v>
      </c>
      <c r="I993" s="71">
        <f t="shared" si="520"/>
        <v>0</v>
      </c>
    </row>
    <row r="994" spans="1:11" s="3" customFormat="1" hidden="1" x14ac:dyDescent="0.2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20"/>
        <v>0</v>
      </c>
    </row>
    <row r="995" spans="1:11" s="3" customFormat="1" hidden="1" x14ac:dyDescent="0.2">
      <c r="A995" s="64" t="s">
        <v>49</v>
      </c>
      <c r="B995" s="65"/>
      <c r="C995" s="45">
        <v>0</v>
      </c>
      <c r="D995" s="45">
        <f t="shared" ref="D995:H995" si="522">D997+D998+D999-D996</f>
        <v>0</v>
      </c>
      <c r="E995" s="45">
        <f t="shared" si="522"/>
        <v>0</v>
      </c>
      <c r="F995" s="45">
        <f t="shared" si="522"/>
        <v>0</v>
      </c>
      <c r="G995" s="45">
        <f t="shared" si="522"/>
        <v>0</v>
      </c>
      <c r="H995" s="46">
        <f t="shared" si="522"/>
        <v>0</v>
      </c>
      <c r="I995" s="71">
        <f t="shared" si="520"/>
        <v>0</v>
      </c>
    </row>
    <row r="996" spans="1:11" s="3" customFormat="1" hidden="1" x14ac:dyDescent="0.2">
      <c r="A996" s="64" t="s">
        <v>50</v>
      </c>
      <c r="B996" s="65"/>
      <c r="C996" s="45">
        <v>0</v>
      </c>
      <c r="D996" s="45"/>
      <c r="E996" s="45">
        <f t="shared" ref="E996:E999" si="523">C996+D996</f>
        <v>0</v>
      </c>
      <c r="F996" s="45"/>
      <c r="G996" s="45"/>
      <c r="H996" s="46"/>
      <c r="I996" s="71">
        <f t="shared" si="520"/>
        <v>0</v>
      </c>
    </row>
    <row r="997" spans="1:11" s="3" customFormat="1" hidden="1" x14ac:dyDescent="0.2">
      <c r="A997" s="36" t="s">
        <v>57</v>
      </c>
      <c r="B997" s="137" t="s">
        <v>58</v>
      </c>
      <c r="C997" s="41">
        <v>0</v>
      </c>
      <c r="D997" s="41"/>
      <c r="E997" s="41">
        <f t="shared" si="523"/>
        <v>0</v>
      </c>
      <c r="F997" s="41"/>
      <c r="G997" s="41"/>
      <c r="H997" s="42"/>
      <c r="I997" s="71">
        <f t="shared" si="520"/>
        <v>0</v>
      </c>
    </row>
    <row r="998" spans="1:11" s="3" customFormat="1" hidden="1" x14ac:dyDescent="0.2">
      <c r="A998" s="36" t="s">
        <v>59</v>
      </c>
      <c r="B998" s="137" t="s">
        <v>60</v>
      </c>
      <c r="C998" s="41">
        <v>0</v>
      </c>
      <c r="D998" s="41"/>
      <c r="E998" s="41">
        <f t="shared" si="523"/>
        <v>0</v>
      </c>
      <c r="F998" s="41"/>
      <c r="G998" s="41"/>
      <c r="H998" s="42"/>
      <c r="I998" s="71">
        <f t="shared" si="520"/>
        <v>0</v>
      </c>
    </row>
    <row r="999" spans="1:11" s="3" customFormat="1" hidden="1" x14ac:dyDescent="0.2">
      <c r="A999" s="36" t="s">
        <v>61</v>
      </c>
      <c r="B999" s="137" t="s">
        <v>62</v>
      </c>
      <c r="C999" s="41">
        <v>0</v>
      </c>
      <c r="D999" s="41"/>
      <c r="E999" s="41">
        <f t="shared" si="523"/>
        <v>0</v>
      </c>
      <c r="F999" s="41"/>
      <c r="G999" s="41"/>
      <c r="H999" s="42"/>
      <c r="I999" s="71">
        <f t="shared" si="520"/>
        <v>0</v>
      </c>
    </row>
    <row r="1000" spans="1:11" s="3" customFormat="1" hidden="1" x14ac:dyDescent="0.2">
      <c r="A1000" s="60" t="s">
        <v>63</v>
      </c>
      <c r="B1000" s="67" t="s">
        <v>64</v>
      </c>
      <c r="C1000" s="45">
        <v>0</v>
      </c>
      <c r="D1000" s="45">
        <f t="shared" ref="D1000:H1000" si="524">SUM(D1004,D1005,D1006)</f>
        <v>0</v>
      </c>
      <c r="E1000" s="45">
        <f t="shared" si="524"/>
        <v>0</v>
      </c>
      <c r="F1000" s="45">
        <f t="shared" si="524"/>
        <v>0</v>
      </c>
      <c r="G1000" s="45">
        <f t="shared" si="524"/>
        <v>0</v>
      </c>
      <c r="H1000" s="46">
        <f t="shared" si="524"/>
        <v>0</v>
      </c>
      <c r="I1000" s="71">
        <f t="shared" si="520"/>
        <v>0</v>
      </c>
    </row>
    <row r="1001" spans="1:11" s="3" customFormat="1" hidden="1" x14ac:dyDescent="0.2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20"/>
        <v>0</v>
      </c>
    </row>
    <row r="1002" spans="1:11" s="3" customFormat="1" hidden="1" x14ac:dyDescent="0.2">
      <c r="A1002" s="64" t="s">
        <v>49</v>
      </c>
      <c r="B1002" s="65"/>
      <c r="C1002" s="45">
        <v>0</v>
      </c>
      <c r="D1002" s="45">
        <f t="shared" ref="D1002:H1002" si="525">D1004+D1005+D1006-D1003</f>
        <v>0</v>
      </c>
      <c r="E1002" s="45">
        <f t="shared" si="525"/>
        <v>0</v>
      </c>
      <c r="F1002" s="45">
        <f t="shared" si="525"/>
        <v>0</v>
      </c>
      <c r="G1002" s="45">
        <f t="shared" si="525"/>
        <v>0</v>
      </c>
      <c r="H1002" s="46">
        <f t="shared" si="525"/>
        <v>0</v>
      </c>
      <c r="I1002" s="71">
        <f t="shared" si="520"/>
        <v>0</v>
      </c>
    </row>
    <row r="1003" spans="1:11" s="3" customFormat="1" hidden="1" x14ac:dyDescent="0.2">
      <c r="A1003" s="64" t="s">
        <v>50</v>
      </c>
      <c r="B1003" s="65"/>
      <c r="C1003" s="45">
        <v>0</v>
      </c>
      <c r="D1003" s="45"/>
      <c r="E1003" s="45">
        <f>C1003+D1003</f>
        <v>0</v>
      </c>
      <c r="F1003" s="45"/>
      <c r="G1003" s="45"/>
      <c r="H1003" s="46"/>
      <c r="I1003" s="71">
        <f t="shared" si="520"/>
        <v>0</v>
      </c>
    </row>
    <row r="1004" spans="1:11" s="3" customFormat="1" hidden="1" x14ac:dyDescent="0.2">
      <c r="A1004" s="36" t="s">
        <v>57</v>
      </c>
      <c r="B1004" s="137" t="s">
        <v>65</v>
      </c>
      <c r="C1004" s="41">
        <v>0</v>
      </c>
      <c r="D1004" s="41"/>
      <c r="E1004" s="41">
        <f t="shared" ref="E1004:E1006" si="526">C1004+D1004</f>
        <v>0</v>
      </c>
      <c r="F1004" s="41"/>
      <c r="G1004" s="41"/>
      <c r="H1004" s="42"/>
      <c r="I1004" s="71">
        <f t="shared" si="520"/>
        <v>0</v>
      </c>
      <c r="J1004" s="3">
        <v>0.05</v>
      </c>
      <c r="K1004" s="3">
        <v>0.05</v>
      </c>
    </row>
    <row r="1005" spans="1:11" s="3" customFormat="1" hidden="1" x14ac:dyDescent="0.2">
      <c r="A1005" s="36" t="s">
        <v>59</v>
      </c>
      <c r="B1005" s="137" t="s">
        <v>66</v>
      </c>
      <c r="C1005" s="41">
        <v>0</v>
      </c>
      <c r="D1005" s="41"/>
      <c r="E1005" s="41">
        <f t="shared" si="526"/>
        <v>0</v>
      </c>
      <c r="F1005" s="41"/>
      <c r="G1005" s="41"/>
      <c r="H1005" s="42"/>
      <c r="I1005" s="71">
        <f t="shared" si="520"/>
        <v>0</v>
      </c>
      <c r="J1005" s="3">
        <v>0.9</v>
      </c>
    </row>
    <row r="1006" spans="1:11" s="3" customFormat="1" hidden="1" x14ac:dyDescent="0.2">
      <c r="A1006" s="36" t="s">
        <v>61</v>
      </c>
      <c r="B1006" s="137" t="s">
        <v>67</v>
      </c>
      <c r="C1006" s="41">
        <v>0</v>
      </c>
      <c r="D1006" s="41"/>
      <c r="E1006" s="41">
        <f t="shared" si="526"/>
        <v>0</v>
      </c>
      <c r="F1006" s="41"/>
      <c r="G1006" s="41"/>
      <c r="H1006" s="42"/>
      <c r="I1006" s="71">
        <f t="shared" si="520"/>
        <v>0</v>
      </c>
    </row>
    <row r="1007" spans="1:11" s="3" customFormat="1" hidden="1" x14ac:dyDescent="0.2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20"/>
        <v>0</v>
      </c>
    </row>
    <row r="1008" spans="1:11" s="3" customFormat="1" hidden="1" x14ac:dyDescent="0.2">
      <c r="A1008" s="79" t="s">
        <v>68</v>
      </c>
      <c r="B1008" s="61">
        <v>71</v>
      </c>
      <c r="C1008" s="45">
        <v>0</v>
      </c>
      <c r="D1008" s="45">
        <f t="shared" ref="D1008:H1008" si="527">SUM(D1009)</f>
        <v>0</v>
      </c>
      <c r="E1008" s="45">
        <f t="shared" si="527"/>
        <v>0</v>
      </c>
      <c r="F1008" s="45">
        <f t="shared" si="527"/>
        <v>0</v>
      </c>
      <c r="G1008" s="45">
        <f t="shared" si="527"/>
        <v>0</v>
      </c>
      <c r="H1008" s="46">
        <f t="shared" si="527"/>
        <v>0</v>
      </c>
      <c r="I1008" s="71">
        <f t="shared" si="520"/>
        <v>0</v>
      </c>
    </row>
    <row r="1009" spans="1:9" s="3" customFormat="1" hidden="1" x14ac:dyDescent="0.2">
      <c r="A1009" s="80" t="s">
        <v>69</v>
      </c>
      <c r="B1009" s="134" t="s">
        <v>70</v>
      </c>
      <c r="C1009" s="41">
        <v>0</v>
      </c>
      <c r="D1009" s="41"/>
      <c r="E1009" s="41">
        <f>C1009+D1009</f>
        <v>0</v>
      </c>
      <c r="F1009" s="41"/>
      <c r="G1009" s="41"/>
      <c r="H1009" s="42"/>
      <c r="I1009" s="71">
        <f t="shared" si="520"/>
        <v>0</v>
      </c>
    </row>
    <row r="1010" spans="1:9" s="3" customFormat="1" hidden="1" x14ac:dyDescent="0.2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20"/>
        <v>0</v>
      </c>
    </row>
    <row r="1011" spans="1:9" s="3" customFormat="1" hidden="1" x14ac:dyDescent="0.2">
      <c r="A1011" s="48" t="s">
        <v>71</v>
      </c>
      <c r="B1011" s="67" t="s">
        <v>72</v>
      </c>
      <c r="C1011" s="45">
        <v>0</v>
      </c>
      <c r="D1011" s="45"/>
      <c r="E1011" s="45">
        <f>C1011+D1011</f>
        <v>0</v>
      </c>
      <c r="F1011" s="45"/>
      <c r="G1011" s="45"/>
      <c r="H1011" s="46"/>
      <c r="I1011" s="71">
        <f t="shared" si="520"/>
        <v>0</v>
      </c>
    </row>
    <row r="1012" spans="1:9" s="3" customFormat="1" hidden="1" x14ac:dyDescent="0.2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20"/>
        <v>0</v>
      </c>
    </row>
    <row r="1013" spans="1:9" s="3" customFormat="1" hidden="1" x14ac:dyDescent="0.2">
      <c r="A1013" s="48" t="s">
        <v>73</v>
      </c>
      <c r="B1013" s="67"/>
      <c r="C1013" s="45">
        <v>0</v>
      </c>
      <c r="D1013" s="45">
        <f t="shared" ref="D1013:H1013" si="528">D960-D981</f>
        <v>0</v>
      </c>
      <c r="E1013" s="45">
        <f t="shared" si="528"/>
        <v>0</v>
      </c>
      <c r="F1013" s="45">
        <f t="shared" si="528"/>
        <v>0</v>
      </c>
      <c r="G1013" s="45">
        <f t="shared" si="528"/>
        <v>0</v>
      </c>
      <c r="H1013" s="46">
        <f t="shared" si="528"/>
        <v>0</v>
      </c>
      <c r="I1013" s="71">
        <f t="shared" si="520"/>
        <v>0</v>
      </c>
    </row>
    <row r="1014" spans="1:9" s="5" customFormat="1" ht="38.25" hidden="1" x14ac:dyDescent="0.2">
      <c r="A1014" s="99" t="s">
        <v>115</v>
      </c>
      <c r="B1014" s="100"/>
      <c r="C1014" s="101">
        <v>0</v>
      </c>
      <c r="D1014" s="101">
        <f t="shared" ref="D1014:H1014" si="529">D1015</f>
        <v>0</v>
      </c>
      <c r="E1014" s="101">
        <f t="shared" si="529"/>
        <v>0</v>
      </c>
      <c r="F1014" s="101">
        <f t="shared" si="529"/>
        <v>0</v>
      </c>
      <c r="G1014" s="101">
        <f t="shared" si="529"/>
        <v>0</v>
      </c>
      <c r="H1014" s="102">
        <f t="shared" si="529"/>
        <v>0</v>
      </c>
      <c r="I1014" s="71">
        <f t="shared" si="520"/>
        <v>0</v>
      </c>
    </row>
    <row r="1015" spans="1:9" s="3" customFormat="1" hidden="1" x14ac:dyDescent="0.2">
      <c r="A1015" s="111" t="s">
        <v>78</v>
      </c>
      <c r="B1015" s="112"/>
      <c r="C1015" s="117">
        <v>0</v>
      </c>
      <c r="D1015" s="117">
        <f t="shared" ref="D1015:H1015" si="530">SUM(D1016,D1017,D1018,D1022)</f>
        <v>0</v>
      </c>
      <c r="E1015" s="117">
        <f t="shared" si="530"/>
        <v>0</v>
      </c>
      <c r="F1015" s="117">
        <f t="shared" si="530"/>
        <v>0</v>
      </c>
      <c r="G1015" s="117">
        <f t="shared" si="530"/>
        <v>0</v>
      </c>
      <c r="H1015" s="118">
        <f t="shared" si="530"/>
        <v>0</v>
      </c>
      <c r="I1015" s="71">
        <f t="shared" si="520"/>
        <v>0</v>
      </c>
    </row>
    <row r="1016" spans="1:9" s="3" customFormat="1" hidden="1" x14ac:dyDescent="0.2">
      <c r="A1016" s="36" t="s">
        <v>12</v>
      </c>
      <c r="B1016" s="37"/>
      <c r="C1016" s="41">
        <v>0</v>
      </c>
      <c r="D1016" s="41"/>
      <c r="E1016" s="41">
        <f>SUM(C1016,D1016)</f>
        <v>0</v>
      </c>
      <c r="F1016" s="41"/>
      <c r="G1016" s="41"/>
      <c r="H1016" s="42"/>
      <c r="I1016" s="71">
        <f t="shared" si="520"/>
        <v>0</v>
      </c>
    </row>
    <row r="1017" spans="1:9" s="3" customFormat="1" hidden="1" x14ac:dyDescent="0.2">
      <c r="A1017" s="36" t="s">
        <v>13</v>
      </c>
      <c r="B1017" s="40"/>
      <c r="C1017" s="41">
        <v>0</v>
      </c>
      <c r="D1017" s="41"/>
      <c r="E1017" s="41">
        <f t="shared" ref="E1017:E1021" si="531">SUM(C1017,D1017)</f>
        <v>0</v>
      </c>
      <c r="F1017" s="41"/>
      <c r="G1017" s="41"/>
      <c r="H1017" s="42"/>
      <c r="I1017" s="71">
        <f t="shared" si="520"/>
        <v>0</v>
      </c>
    </row>
    <row r="1018" spans="1:9" s="3" customFormat="1" hidden="1" x14ac:dyDescent="0.2">
      <c r="A1018" s="43" t="s">
        <v>79</v>
      </c>
      <c r="B1018" s="44" t="s">
        <v>15</v>
      </c>
      <c r="C1018" s="45">
        <v>0</v>
      </c>
      <c r="D1018" s="45">
        <f>SUM(D1019:D1021)</f>
        <v>0</v>
      </c>
      <c r="E1018" s="45">
        <f t="shared" si="531"/>
        <v>0</v>
      </c>
      <c r="F1018" s="45">
        <f t="shared" ref="F1018:H1018" si="532">SUM(F1019:F1021)</f>
        <v>0</v>
      </c>
      <c r="G1018" s="45">
        <f t="shared" si="532"/>
        <v>0</v>
      </c>
      <c r="H1018" s="46">
        <f t="shared" si="532"/>
        <v>0</v>
      </c>
      <c r="I1018" s="71">
        <f t="shared" si="520"/>
        <v>0</v>
      </c>
    </row>
    <row r="1019" spans="1:9" s="3" customFormat="1" hidden="1" x14ac:dyDescent="0.2">
      <c r="A1019" s="47" t="s">
        <v>16</v>
      </c>
      <c r="B1019" s="37" t="s">
        <v>17</v>
      </c>
      <c r="C1019" s="41">
        <v>0</v>
      </c>
      <c r="D1019" s="41"/>
      <c r="E1019" s="41">
        <f t="shared" si="531"/>
        <v>0</v>
      </c>
      <c r="F1019" s="41"/>
      <c r="G1019" s="41"/>
      <c r="H1019" s="42"/>
      <c r="I1019" s="71">
        <f t="shared" si="520"/>
        <v>0</v>
      </c>
    </row>
    <row r="1020" spans="1:9" s="3" customFormat="1" hidden="1" x14ac:dyDescent="0.2">
      <c r="A1020" s="47" t="s">
        <v>18</v>
      </c>
      <c r="B1020" s="37" t="s">
        <v>19</v>
      </c>
      <c r="C1020" s="41">
        <v>0</v>
      </c>
      <c r="D1020" s="41"/>
      <c r="E1020" s="41">
        <f t="shared" si="531"/>
        <v>0</v>
      </c>
      <c r="F1020" s="41"/>
      <c r="G1020" s="41"/>
      <c r="H1020" s="42"/>
      <c r="I1020" s="71">
        <f t="shared" si="520"/>
        <v>0</v>
      </c>
    </row>
    <row r="1021" spans="1:9" s="3" customFormat="1" hidden="1" x14ac:dyDescent="0.2">
      <c r="A1021" s="47" t="s">
        <v>20</v>
      </c>
      <c r="B1021" s="37" t="s">
        <v>21</v>
      </c>
      <c r="C1021" s="41">
        <v>0</v>
      </c>
      <c r="D1021" s="41"/>
      <c r="E1021" s="41">
        <f t="shared" si="531"/>
        <v>0</v>
      </c>
      <c r="F1021" s="41"/>
      <c r="G1021" s="41"/>
      <c r="H1021" s="42"/>
      <c r="I1021" s="71">
        <f t="shared" si="520"/>
        <v>0</v>
      </c>
    </row>
    <row r="1022" spans="1:9" s="3" customFormat="1" ht="25.5" hidden="1" x14ac:dyDescent="0.2">
      <c r="A1022" s="43" t="s">
        <v>22</v>
      </c>
      <c r="B1022" s="44" t="s">
        <v>23</v>
      </c>
      <c r="C1022" s="45">
        <v>0</v>
      </c>
      <c r="D1022" s="45">
        <f t="shared" ref="D1022:H1022" si="533">SUM(D1023,D1027,D1031)</f>
        <v>0</v>
      </c>
      <c r="E1022" s="45">
        <f t="shared" si="533"/>
        <v>0</v>
      </c>
      <c r="F1022" s="45">
        <f t="shared" si="533"/>
        <v>0</v>
      </c>
      <c r="G1022" s="45">
        <f t="shared" si="533"/>
        <v>0</v>
      </c>
      <c r="H1022" s="46">
        <f t="shared" si="533"/>
        <v>0</v>
      </c>
      <c r="I1022" s="71">
        <f t="shared" si="520"/>
        <v>0</v>
      </c>
    </row>
    <row r="1023" spans="1:9" s="3" customFormat="1" hidden="1" x14ac:dyDescent="0.2">
      <c r="A1023" s="48" t="s">
        <v>24</v>
      </c>
      <c r="B1023" s="49" t="s">
        <v>25</v>
      </c>
      <c r="C1023" s="45">
        <v>0</v>
      </c>
      <c r="D1023" s="45">
        <f t="shared" ref="D1023:H1023" si="534">SUM(D1024:D1026)</f>
        <v>0</v>
      </c>
      <c r="E1023" s="45">
        <f t="shared" si="534"/>
        <v>0</v>
      </c>
      <c r="F1023" s="45">
        <f t="shared" si="534"/>
        <v>0</v>
      </c>
      <c r="G1023" s="45">
        <f t="shared" si="534"/>
        <v>0</v>
      </c>
      <c r="H1023" s="46">
        <f t="shared" si="534"/>
        <v>0</v>
      </c>
      <c r="I1023" s="71">
        <f t="shared" si="520"/>
        <v>0</v>
      </c>
    </row>
    <row r="1024" spans="1:9" s="3" customFormat="1" hidden="1" x14ac:dyDescent="0.2">
      <c r="A1024" s="50" t="s">
        <v>26</v>
      </c>
      <c r="B1024" s="51" t="s">
        <v>27</v>
      </c>
      <c r="C1024" s="41">
        <v>0</v>
      </c>
      <c r="D1024" s="41"/>
      <c r="E1024" s="41">
        <f t="shared" ref="E1024:E1026" si="535">SUM(C1024,D1024)</f>
        <v>0</v>
      </c>
      <c r="F1024" s="41"/>
      <c r="G1024" s="41"/>
      <c r="H1024" s="42"/>
      <c r="I1024" s="71">
        <f t="shared" si="520"/>
        <v>0</v>
      </c>
    </row>
    <row r="1025" spans="1:9" s="3" customFormat="1" hidden="1" x14ac:dyDescent="0.2">
      <c r="A1025" s="50" t="s">
        <v>28</v>
      </c>
      <c r="B1025" s="52" t="s">
        <v>29</v>
      </c>
      <c r="C1025" s="41">
        <v>0</v>
      </c>
      <c r="D1025" s="41"/>
      <c r="E1025" s="41">
        <f t="shared" si="535"/>
        <v>0</v>
      </c>
      <c r="F1025" s="41"/>
      <c r="G1025" s="41"/>
      <c r="H1025" s="42"/>
      <c r="I1025" s="71">
        <f t="shared" si="520"/>
        <v>0</v>
      </c>
    </row>
    <row r="1026" spans="1:9" s="3" customFormat="1" hidden="1" x14ac:dyDescent="0.2">
      <c r="A1026" s="50" t="s">
        <v>30</v>
      </c>
      <c r="B1026" s="52" t="s">
        <v>31</v>
      </c>
      <c r="C1026" s="41">
        <v>0</v>
      </c>
      <c r="D1026" s="41"/>
      <c r="E1026" s="41">
        <f t="shared" si="535"/>
        <v>0</v>
      </c>
      <c r="F1026" s="41"/>
      <c r="G1026" s="41"/>
      <c r="H1026" s="42"/>
      <c r="I1026" s="71">
        <f t="shared" si="520"/>
        <v>0</v>
      </c>
    </row>
    <row r="1027" spans="1:9" s="3" customFormat="1" hidden="1" x14ac:dyDescent="0.2">
      <c r="A1027" s="48" t="s">
        <v>32</v>
      </c>
      <c r="B1027" s="53" t="s">
        <v>33</v>
      </c>
      <c r="C1027" s="45">
        <v>0</v>
      </c>
      <c r="D1027" s="45">
        <f t="shared" ref="D1027:H1027" si="536">SUM(D1028:D1030)</f>
        <v>0</v>
      </c>
      <c r="E1027" s="45">
        <f t="shared" si="536"/>
        <v>0</v>
      </c>
      <c r="F1027" s="45">
        <f t="shared" si="536"/>
        <v>0</v>
      </c>
      <c r="G1027" s="45">
        <f t="shared" si="536"/>
        <v>0</v>
      </c>
      <c r="H1027" s="46">
        <f t="shared" si="536"/>
        <v>0</v>
      </c>
      <c r="I1027" s="71">
        <f t="shared" si="520"/>
        <v>0</v>
      </c>
    </row>
    <row r="1028" spans="1:9" s="3" customFormat="1" hidden="1" x14ac:dyDescent="0.2">
      <c r="A1028" s="50" t="s">
        <v>26</v>
      </c>
      <c r="B1028" s="52" t="s">
        <v>34</v>
      </c>
      <c r="C1028" s="41">
        <v>0</v>
      </c>
      <c r="D1028" s="41"/>
      <c r="E1028" s="41">
        <f t="shared" ref="E1028:E1030" si="537">SUM(C1028,D1028)</f>
        <v>0</v>
      </c>
      <c r="F1028" s="41"/>
      <c r="G1028" s="41"/>
      <c r="H1028" s="42"/>
      <c r="I1028" s="71">
        <f t="shared" si="520"/>
        <v>0</v>
      </c>
    </row>
    <row r="1029" spans="1:9" s="3" customFormat="1" hidden="1" x14ac:dyDescent="0.2">
      <c r="A1029" s="50" t="s">
        <v>28</v>
      </c>
      <c r="B1029" s="52" t="s">
        <v>35</v>
      </c>
      <c r="C1029" s="41">
        <v>0</v>
      </c>
      <c r="D1029" s="41"/>
      <c r="E1029" s="41">
        <f t="shared" si="537"/>
        <v>0</v>
      </c>
      <c r="F1029" s="41"/>
      <c r="G1029" s="41"/>
      <c r="H1029" s="42"/>
      <c r="I1029" s="71">
        <f t="shared" si="520"/>
        <v>0</v>
      </c>
    </row>
    <row r="1030" spans="1:9" s="3" customFormat="1" hidden="1" x14ac:dyDescent="0.2">
      <c r="A1030" s="50" t="s">
        <v>30</v>
      </c>
      <c r="B1030" s="52" t="s">
        <v>36</v>
      </c>
      <c r="C1030" s="41">
        <v>0</v>
      </c>
      <c r="D1030" s="41"/>
      <c r="E1030" s="41">
        <f t="shared" si="537"/>
        <v>0</v>
      </c>
      <c r="F1030" s="41"/>
      <c r="G1030" s="41"/>
      <c r="H1030" s="42"/>
      <c r="I1030" s="71">
        <f t="shared" si="520"/>
        <v>0</v>
      </c>
    </row>
    <row r="1031" spans="1:9" s="3" customFormat="1" hidden="1" x14ac:dyDescent="0.2">
      <c r="A1031" s="48" t="s">
        <v>37</v>
      </c>
      <c r="B1031" s="53" t="s">
        <v>38</v>
      </c>
      <c r="C1031" s="45">
        <v>0</v>
      </c>
      <c r="D1031" s="45">
        <f t="shared" ref="D1031:H1031" si="538">SUM(D1032:D1034)</f>
        <v>0</v>
      </c>
      <c r="E1031" s="45">
        <f t="shared" si="538"/>
        <v>0</v>
      </c>
      <c r="F1031" s="45">
        <f t="shared" si="538"/>
        <v>0</v>
      </c>
      <c r="G1031" s="45">
        <f t="shared" si="538"/>
        <v>0</v>
      </c>
      <c r="H1031" s="46">
        <f t="shared" si="538"/>
        <v>0</v>
      </c>
      <c r="I1031" s="71">
        <f t="shared" si="520"/>
        <v>0</v>
      </c>
    </row>
    <row r="1032" spans="1:9" s="3" customFormat="1" hidden="1" x14ac:dyDescent="0.2">
      <c r="A1032" s="50" t="s">
        <v>26</v>
      </c>
      <c r="B1032" s="52" t="s">
        <v>39</v>
      </c>
      <c r="C1032" s="41">
        <v>0</v>
      </c>
      <c r="D1032" s="41"/>
      <c r="E1032" s="41">
        <f t="shared" ref="E1032:E1034" si="539">SUM(C1032,D1032)</f>
        <v>0</v>
      </c>
      <c r="F1032" s="41"/>
      <c r="G1032" s="41"/>
      <c r="H1032" s="42"/>
      <c r="I1032" s="71">
        <f t="shared" si="520"/>
        <v>0</v>
      </c>
    </row>
    <row r="1033" spans="1:9" s="3" customFormat="1" hidden="1" x14ac:dyDescent="0.2">
      <c r="A1033" s="50" t="s">
        <v>28</v>
      </c>
      <c r="B1033" s="52" t="s">
        <v>40</v>
      </c>
      <c r="C1033" s="41">
        <v>0</v>
      </c>
      <c r="D1033" s="41"/>
      <c r="E1033" s="41">
        <f t="shared" si="539"/>
        <v>0</v>
      </c>
      <c r="F1033" s="41"/>
      <c r="G1033" s="41"/>
      <c r="H1033" s="42"/>
      <c r="I1033" s="71">
        <f t="shared" si="520"/>
        <v>0</v>
      </c>
    </row>
    <row r="1034" spans="1:9" s="3" customFormat="1" hidden="1" x14ac:dyDescent="0.2">
      <c r="A1034" s="50" t="s">
        <v>30</v>
      </c>
      <c r="B1034" s="52" t="s">
        <v>41</v>
      </c>
      <c r="C1034" s="41">
        <v>0</v>
      </c>
      <c r="D1034" s="41"/>
      <c r="E1034" s="41">
        <f t="shared" si="539"/>
        <v>0</v>
      </c>
      <c r="F1034" s="41"/>
      <c r="G1034" s="41"/>
      <c r="H1034" s="42"/>
      <c r="I1034" s="71">
        <f t="shared" si="520"/>
        <v>0</v>
      </c>
    </row>
    <row r="1035" spans="1:9" s="3" customFormat="1" hidden="1" x14ac:dyDescent="0.2">
      <c r="A1035" s="111" t="s">
        <v>76</v>
      </c>
      <c r="B1035" s="112"/>
      <c r="C1035" s="105">
        <v>0</v>
      </c>
      <c r="D1035" s="105">
        <f>SUM(D1036,D1039,D1065,D1062)</f>
        <v>0</v>
      </c>
      <c r="E1035" s="105">
        <f t="shared" ref="E1035:H1035" si="540">SUM(E1036,E1039,E1065,E1062)</f>
        <v>0</v>
      </c>
      <c r="F1035" s="105">
        <f t="shared" si="540"/>
        <v>0</v>
      </c>
      <c r="G1035" s="105">
        <f t="shared" si="540"/>
        <v>0</v>
      </c>
      <c r="H1035" s="106">
        <f t="shared" si="540"/>
        <v>0</v>
      </c>
      <c r="I1035" s="71">
        <f t="shared" si="520"/>
        <v>0</v>
      </c>
    </row>
    <row r="1036" spans="1:9" s="3" customFormat="1" hidden="1" x14ac:dyDescent="0.2">
      <c r="A1036" s="60" t="s">
        <v>43</v>
      </c>
      <c r="B1036" s="61">
        <v>20</v>
      </c>
      <c r="C1036" s="45">
        <v>0</v>
      </c>
      <c r="D1036" s="45">
        <f t="shared" ref="D1036:H1036" si="541">SUM(D1037)</f>
        <v>0</v>
      </c>
      <c r="E1036" s="45">
        <f t="shared" si="541"/>
        <v>0</v>
      </c>
      <c r="F1036" s="45">
        <f t="shared" si="541"/>
        <v>0</v>
      </c>
      <c r="G1036" s="45">
        <f t="shared" si="541"/>
        <v>0</v>
      </c>
      <c r="H1036" s="46">
        <f t="shared" si="541"/>
        <v>0</v>
      </c>
      <c r="I1036" s="71">
        <f t="shared" si="520"/>
        <v>0</v>
      </c>
    </row>
    <row r="1037" spans="1:9" s="3" customFormat="1" hidden="1" x14ac:dyDescent="0.2">
      <c r="A1037" s="50" t="s">
        <v>87</v>
      </c>
      <c r="B1037" s="134" t="s">
        <v>88</v>
      </c>
      <c r="C1037" s="41">
        <v>0</v>
      </c>
      <c r="D1037" s="41"/>
      <c r="E1037" s="41">
        <f>C1037+D1037</f>
        <v>0</v>
      </c>
      <c r="F1037" s="41"/>
      <c r="G1037" s="41"/>
      <c r="H1037" s="42"/>
      <c r="I1037" s="71">
        <f t="shared" si="520"/>
        <v>0</v>
      </c>
    </row>
    <row r="1038" spans="1:9" s="3" customFormat="1" hidden="1" x14ac:dyDescent="0.2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20"/>
        <v>0</v>
      </c>
    </row>
    <row r="1039" spans="1:9" s="3" customFormat="1" ht="25.5" hidden="1" x14ac:dyDescent="0.2">
      <c r="A1039" s="135" t="s">
        <v>46</v>
      </c>
      <c r="B1039" s="62">
        <v>60</v>
      </c>
      <c r="C1039" s="45">
        <v>0</v>
      </c>
      <c r="D1039" s="45">
        <f t="shared" ref="D1039:H1039" si="542">SUM(D1040,D1047,D1054)</f>
        <v>0</v>
      </c>
      <c r="E1039" s="45">
        <f t="shared" si="542"/>
        <v>0</v>
      </c>
      <c r="F1039" s="45">
        <f t="shared" si="542"/>
        <v>0</v>
      </c>
      <c r="G1039" s="45">
        <f t="shared" si="542"/>
        <v>0</v>
      </c>
      <c r="H1039" s="46">
        <f t="shared" si="542"/>
        <v>0</v>
      </c>
      <c r="I1039" s="71">
        <f t="shared" si="520"/>
        <v>0</v>
      </c>
    </row>
    <row r="1040" spans="1:9" s="3" customFormat="1" ht="25.5" hidden="1" x14ac:dyDescent="0.2">
      <c r="A1040" s="60" t="s">
        <v>47</v>
      </c>
      <c r="B1040" s="63">
        <v>60</v>
      </c>
      <c r="C1040" s="45">
        <v>0</v>
      </c>
      <c r="D1040" s="45">
        <f t="shared" ref="D1040:H1040" si="543">SUM(D1044,D1045,D1046)</f>
        <v>0</v>
      </c>
      <c r="E1040" s="45">
        <f t="shared" si="543"/>
        <v>0</v>
      </c>
      <c r="F1040" s="45">
        <f t="shared" si="543"/>
        <v>0</v>
      </c>
      <c r="G1040" s="45">
        <f t="shared" si="543"/>
        <v>0</v>
      </c>
      <c r="H1040" s="46">
        <f t="shared" si="543"/>
        <v>0</v>
      </c>
      <c r="I1040" s="71">
        <f t="shared" si="520"/>
        <v>0</v>
      </c>
    </row>
    <row r="1041" spans="1:9" s="3" customFormat="1" hidden="1" x14ac:dyDescent="0.2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20"/>
        <v>0</v>
      </c>
    </row>
    <row r="1042" spans="1:9" s="3" customFormat="1" hidden="1" x14ac:dyDescent="0.2">
      <c r="A1042" s="64" t="s">
        <v>49</v>
      </c>
      <c r="B1042" s="65"/>
      <c r="C1042" s="45">
        <v>0</v>
      </c>
      <c r="D1042" s="45">
        <f t="shared" ref="D1042:H1042" si="544">D1044+D1045+D1046-D1043</f>
        <v>0</v>
      </c>
      <c r="E1042" s="45">
        <f t="shared" si="544"/>
        <v>0</v>
      </c>
      <c r="F1042" s="45">
        <f t="shared" si="544"/>
        <v>0</v>
      </c>
      <c r="G1042" s="45">
        <f t="shared" si="544"/>
        <v>0</v>
      </c>
      <c r="H1042" s="46">
        <f t="shared" si="544"/>
        <v>0</v>
      </c>
      <c r="I1042" s="71">
        <f t="shared" si="520"/>
        <v>0</v>
      </c>
    </row>
    <row r="1043" spans="1:9" s="3" customFormat="1" hidden="1" x14ac:dyDescent="0.2">
      <c r="A1043" s="64" t="s">
        <v>50</v>
      </c>
      <c r="B1043" s="65"/>
      <c r="C1043" s="45">
        <v>0</v>
      </c>
      <c r="D1043" s="45"/>
      <c r="E1043" s="45">
        <f t="shared" ref="E1043:E1046" si="545">C1043+D1043</f>
        <v>0</v>
      </c>
      <c r="F1043" s="45"/>
      <c r="G1043" s="45"/>
      <c r="H1043" s="46"/>
      <c r="I1043" s="71">
        <f t="shared" si="520"/>
        <v>0</v>
      </c>
    </row>
    <row r="1044" spans="1:9" s="3" customFormat="1" hidden="1" x14ac:dyDescent="0.2">
      <c r="A1044" s="36" t="s">
        <v>51</v>
      </c>
      <c r="B1044" s="136" t="s">
        <v>52</v>
      </c>
      <c r="C1044" s="41">
        <v>0</v>
      </c>
      <c r="D1044" s="41"/>
      <c r="E1044" s="41">
        <f t="shared" si="545"/>
        <v>0</v>
      </c>
      <c r="F1044" s="41"/>
      <c r="G1044" s="41"/>
      <c r="H1044" s="42"/>
      <c r="I1044" s="71">
        <f t="shared" si="520"/>
        <v>0</v>
      </c>
    </row>
    <row r="1045" spans="1:9" s="3" customFormat="1" hidden="1" x14ac:dyDescent="0.2">
      <c r="A1045" s="36" t="s">
        <v>18</v>
      </c>
      <c r="B1045" s="136" t="s">
        <v>53</v>
      </c>
      <c r="C1045" s="41">
        <v>0</v>
      </c>
      <c r="D1045" s="41"/>
      <c r="E1045" s="41">
        <f t="shared" si="545"/>
        <v>0</v>
      </c>
      <c r="F1045" s="41"/>
      <c r="G1045" s="41"/>
      <c r="H1045" s="42"/>
      <c r="I1045" s="71">
        <f t="shared" si="520"/>
        <v>0</v>
      </c>
    </row>
    <row r="1046" spans="1:9" s="3" customFormat="1" hidden="1" x14ac:dyDescent="0.2">
      <c r="A1046" s="36" t="s">
        <v>20</v>
      </c>
      <c r="B1046" s="137" t="s">
        <v>54</v>
      </c>
      <c r="C1046" s="41">
        <v>0</v>
      </c>
      <c r="D1046" s="41"/>
      <c r="E1046" s="41">
        <f t="shared" si="545"/>
        <v>0</v>
      </c>
      <c r="F1046" s="41"/>
      <c r="G1046" s="41"/>
      <c r="H1046" s="42"/>
      <c r="I1046" s="71">
        <f t="shared" si="520"/>
        <v>0</v>
      </c>
    </row>
    <row r="1047" spans="1:9" s="3" customFormat="1" hidden="1" x14ac:dyDescent="0.2">
      <c r="A1047" s="60" t="s">
        <v>55</v>
      </c>
      <c r="B1047" s="61" t="s">
        <v>56</v>
      </c>
      <c r="C1047" s="45">
        <v>0</v>
      </c>
      <c r="D1047" s="45">
        <f t="shared" ref="D1047:H1047" si="546">SUM(D1051,D1052,D1053)</f>
        <v>0</v>
      </c>
      <c r="E1047" s="45">
        <f t="shared" si="546"/>
        <v>0</v>
      </c>
      <c r="F1047" s="45">
        <f t="shared" si="546"/>
        <v>0</v>
      </c>
      <c r="G1047" s="45">
        <f t="shared" si="546"/>
        <v>0</v>
      </c>
      <c r="H1047" s="46">
        <f t="shared" si="546"/>
        <v>0</v>
      </c>
      <c r="I1047" s="71">
        <f t="shared" si="520"/>
        <v>0</v>
      </c>
    </row>
    <row r="1048" spans="1:9" s="3" customFormat="1" hidden="1" x14ac:dyDescent="0.2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20"/>
        <v>0</v>
      </c>
    </row>
    <row r="1049" spans="1:9" s="3" customFormat="1" hidden="1" x14ac:dyDescent="0.2">
      <c r="A1049" s="64" t="s">
        <v>49</v>
      </c>
      <c r="B1049" s="65"/>
      <c r="C1049" s="45">
        <v>0</v>
      </c>
      <c r="D1049" s="45">
        <f t="shared" ref="D1049:H1049" si="547">D1051+D1052+D1053-D1050</f>
        <v>0</v>
      </c>
      <c r="E1049" s="45">
        <f t="shared" si="547"/>
        <v>0</v>
      </c>
      <c r="F1049" s="45">
        <f t="shared" si="547"/>
        <v>0</v>
      </c>
      <c r="G1049" s="45">
        <f t="shared" si="547"/>
        <v>0</v>
      </c>
      <c r="H1049" s="46">
        <f t="shared" si="547"/>
        <v>0</v>
      </c>
      <c r="I1049" s="71">
        <f t="shared" si="520"/>
        <v>0</v>
      </c>
    </row>
    <row r="1050" spans="1:9" s="3" customFormat="1" hidden="1" x14ac:dyDescent="0.2">
      <c r="A1050" s="64" t="s">
        <v>50</v>
      </c>
      <c r="B1050" s="65"/>
      <c r="C1050" s="45">
        <v>0</v>
      </c>
      <c r="D1050" s="45"/>
      <c r="E1050" s="45">
        <f t="shared" ref="E1050:E1053" si="548">C1050+D1050</f>
        <v>0</v>
      </c>
      <c r="F1050" s="45"/>
      <c r="G1050" s="45"/>
      <c r="H1050" s="46"/>
      <c r="I1050" s="71">
        <f t="shared" si="520"/>
        <v>0</v>
      </c>
    </row>
    <row r="1051" spans="1:9" s="3" customFormat="1" hidden="1" x14ac:dyDescent="0.2">
      <c r="A1051" s="36" t="s">
        <v>57</v>
      </c>
      <c r="B1051" s="137" t="s">
        <v>58</v>
      </c>
      <c r="C1051" s="41">
        <v>0</v>
      </c>
      <c r="D1051" s="41"/>
      <c r="E1051" s="41">
        <f t="shared" si="548"/>
        <v>0</v>
      </c>
      <c r="F1051" s="41"/>
      <c r="G1051" s="41"/>
      <c r="H1051" s="42"/>
      <c r="I1051" s="71">
        <f t="shared" si="520"/>
        <v>0</v>
      </c>
    </row>
    <row r="1052" spans="1:9" s="3" customFormat="1" hidden="1" x14ac:dyDescent="0.2">
      <c r="A1052" s="36" t="s">
        <v>59</v>
      </c>
      <c r="B1052" s="137" t="s">
        <v>60</v>
      </c>
      <c r="C1052" s="41">
        <v>0</v>
      </c>
      <c r="D1052" s="41"/>
      <c r="E1052" s="41">
        <f t="shared" si="548"/>
        <v>0</v>
      </c>
      <c r="F1052" s="41"/>
      <c r="G1052" s="41"/>
      <c r="H1052" s="42"/>
      <c r="I1052" s="71">
        <f t="shared" si="520"/>
        <v>0</v>
      </c>
    </row>
    <row r="1053" spans="1:9" s="3" customFormat="1" hidden="1" x14ac:dyDescent="0.2">
      <c r="A1053" s="36" t="s">
        <v>61</v>
      </c>
      <c r="B1053" s="137" t="s">
        <v>62</v>
      </c>
      <c r="C1053" s="41">
        <v>0</v>
      </c>
      <c r="D1053" s="41"/>
      <c r="E1053" s="41">
        <f t="shared" si="548"/>
        <v>0</v>
      </c>
      <c r="F1053" s="41"/>
      <c r="G1053" s="41"/>
      <c r="H1053" s="42"/>
      <c r="I1053" s="71">
        <f t="shared" si="520"/>
        <v>0</v>
      </c>
    </row>
    <row r="1054" spans="1:9" s="3" customFormat="1" hidden="1" x14ac:dyDescent="0.2">
      <c r="A1054" s="60" t="s">
        <v>63</v>
      </c>
      <c r="B1054" s="67" t="s">
        <v>64</v>
      </c>
      <c r="C1054" s="45">
        <v>0</v>
      </c>
      <c r="D1054" s="45">
        <f t="shared" ref="D1054:H1054" si="549">SUM(D1058,D1059,D1060)</f>
        <v>0</v>
      </c>
      <c r="E1054" s="45">
        <f t="shared" si="549"/>
        <v>0</v>
      </c>
      <c r="F1054" s="45">
        <f t="shared" si="549"/>
        <v>0</v>
      </c>
      <c r="G1054" s="45">
        <f t="shared" si="549"/>
        <v>0</v>
      </c>
      <c r="H1054" s="46">
        <f t="shared" si="549"/>
        <v>0</v>
      </c>
      <c r="I1054" s="71">
        <f t="shared" si="520"/>
        <v>0</v>
      </c>
    </row>
    <row r="1055" spans="1:9" s="3" customFormat="1" hidden="1" x14ac:dyDescent="0.2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20"/>
        <v>0</v>
      </c>
    </row>
    <row r="1056" spans="1:9" s="6" customFormat="1" hidden="1" x14ac:dyDescent="0.2">
      <c r="A1056" s="64" t="s">
        <v>49</v>
      </c>
      <c r="B1056" s="65"/>
      <c r="C1056" s="121">
        <v>0</v>
      </c>
      <c r="D1056" s="121">
        <f t="shared" ref="D1056:H1056" si="550">D1058+D1059+D1060-D1057</f>
        <v>0</v>
      </c>
      <c r="E1056" s="121">
        <f t="shared" si="550"/>
        <v>0</v>
      </c>
      <c r="F1056" s="121">
        <f t="shared" si="550"/>
        <v>0</v>
      </c>
      <c r="G1056" s="121">
        <f t="shared" si="550"/>
        <v>0</v>
      </c>
      <c r="H1056" s="122">
        <f t="shared" si="550"/>
        <v>0</v>
      </c>
      <c r="I1056" s="71">
        <f t="shared" si="520"/>
        <v>0</v>
      </c>
    </row>
    <row r="1057" spans="1:11" s="6" customFormat="1" hidden="1" x14ac:dyDescent="0.2">
      <c r="A1057" s="64" t="s">
        <v>50</v>
      </c>
      <c r="B1057" s="65"/>
      <c r="C1057" s="121">
        <v>0</v>
      </c>
      <c r="D1057" s="121"/>
      <c r="E1057" s="121">
        <f t="shared" ref="E1057:E1060" si="551">C1057+D1057</f>
        <v>0</v>
      </c>
      <c r="F1057" s="121"/>
      <c r="G1057" s="121"/>
      <c r="H1057" s="122"/>
      <c r="I1057" s="71">
        <f t="shared" si="520"/>
        <v>0</v>
      </c>
    </row>
    <row r="1058" spans="1:11" s="3" customFormat="1" hidden="1" x14ac:dyDescent="0.2">
      <c r="A1058" s="36" t="s">
        <v>57</v>
      </c>
      <c r="B1058" s="137" t="s">
        <v>65</v>
      </c>
      <c r="C1058" s="41">
        <v>0</v>
      </c>
      <c r="D1058" s="41"/>
      <c r="E1058" s="41">
        <f t="shared" si="551"/>
        <v>0</v>
      </c>
      <c r="F1058" s="41"/>
      <c r="G1058" s="41"/>
      <c r="H1058" s="42"/>
      <c r="I1058" s="71">
        <f t="shared" si="520"/>
        <v>0</v>
      </c>
      <c r="J1058" s="3">
        <v>0.05</v>
      </c>
      <c r="K1058" s="3">
        <v>0.05</v>
      </c>
    </row>
    <row r="1059" spans="1:11" s="3" customFormat="1" hidden="1" x14ac:dyDescent="0.2">
      <c r="A1059" s="36" t="s">
        <v>59</v>
      </c>
      <c r="B1059" s="137" t="s">
        <v>66</v>
      </c>
      <c r="C1059" s="41">
        <v>0</v>
      </c>
      <c r="D1059" s="41"/>
      <c r="E1059" s="41">
        <f t="shared" si="551"/>
        <v>0</v>
      </c>
      <c r="F1059" s="41"/>
      <c r="G1059" s="41"/>
      <c r="H1059" s="42"/>
      <c r="I1059" s="71">
        <f t="shared" ref="I1059:I1122" si="552">SUM(E1059:H1059)</f>
        <v>0</v>
      </c>
      <c r="J1059" s="3">
        <v>0.9</v>
      </c>
    </row>
    <row r="1060" spans="1:11" s="3" customFormat="1" hidden="1" x14ac:dyDescent="0.2">
      <c r="A1060" s="36" t="s">
        <v>61</v>
      </c>
      <c r="B1060" s="137" t="s">
        <v>67</v>
      </c>
      <c r="C1060" s="41">
        <v>0</v>
      </c>
      <c r="D1060" s="41"/>
      <c r="E1060" s="41">
        <f t="shared" si="551"/>
        <v>0</v>
      </c>
      <c r="F1060" s="41"/>
      <c r="G1060" s="41"/>
      <c r="H1060" s="42"/>
      <c r="I1060" s="71">
        <f t="shared" si="552"/>
        <v>0</v>
      </c>
    </row>
    <row r="1061" spans="1:11" s="3" customFormat="1" hidden="1" x14ac:dyDescent="0.2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553">SUM(E1061:H1061)</f>
        <v>0</v>
      </c>
    </row>
    <row r="1062" spans="1:11" s="3" customFormat="1" hidden="1" x14ac:dyDescent="0.2">
      <c r="A1062" s="79" t="s">
        <v>68</v>
      </c>
      <c r="B1062" s="61">
        <v>71</v>
      </c>
      <c r="C1062" s="45">
        <v>0</v>
      </c>
      <c r="D1062" s="45">
        <f t="shared" ref="D1062:H1062" si="554">SUM(D1063)</f>
        <v>0</v>
      </c>
      <c r="E1062" s="45">
        <f t="shared" si="554"/>
        <v>0</v>
      </c>
      <c r="F1062" s="45">
        <f t="shared" si="554"/>
        <v>0</v>
      </c>
      <c r="G1062" s="45">
        <f t="shared" si="554"/>
        <v>0</v>
      </c>
      <c r="H1062" s="46">
        <f t="shared" si="554"/>
        <v>0</v>
      </c>
      <c r="I1062" s="71">
        <f t="shared" si="553"/>
        <v>0</v>
      </c>
    </row>
    <row r="1063" spans="1:11" s="3" customFormat="1" hidden="1" x14ac:dyDescent="0.2">
      <c r="A1063" s="80" t="s">
        <v>69</v>
      </c>
      <c r="B1063" s="134" t="s">
        <v>70</v>
      </c>
      <c r="C1063" s="41">
        <v>0</v>
      </c>
      <c r="D1063" s="41"/>
      <c r="E1063" s="41">
        <f>C1063+D1063</f>
        <v>0</v>
      </c>
      <c r="F1063" s="41"/>
      <c r="G1063" s="41"/>
      <c r="H1063" s="42"/>
      <c r="I1063" s="71">
        <f t="shared" si="553"/>
        <v>0</v>
      </c>
    </row>
    <row r="1064" spans="1:11" s="3" customFormat="1" hidden="1" x14ac:dyDescent="0.2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552"/>
        <v>0</v>
      </c>
    </row>
    <row r="1065" spans="1:11" s="3" customFormat="1" hidden="1" x14ac:dyDescent="0.2">
      <c r="A1065" s="48" t="s">
        <v>71</v>
      </c>
      <c r="B1065" s="67" t="s">
        <v>72</v>
      </c>
      <c r="C1065" s="45">
        <v>0</v>
      </c>
      <c r="D1065" s="45"/>
      <c r="E1065" s="45">
        <f>C1065+D1065</f>
        <v>0</v>
      </c>
      <c r="F1065" s="45"/>
      <c r="G1065" s="45"/>
      <c r="H1065" s="46"/>
      <c r="I1065" s="71">
        <f t="shared" si="552"/>
        <v>0</v>
      </c>
    </row>
    <row r="1066" spans="1:11" s="3" customFormat="1" hidden="1" x14ac:dyDescent="0.2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552"/>
        <v>0</v>
      </c>
    </row>
    <row r="1067" spans="1:11" s="3" customFormat="1" hidden="1" x14ac:dyDescent="0.2">
      <c r="A1067" s="48" t="s">
        <v>73</v>
      </c>
      <c r="B1067" s="67"/>
      <c r="C1067" s="45">
        <v>0</v>
      </c>
      <c r="D1067" s="45">
        <f t="shared" ref="D1067:H1067" si="555">D1014-D1035</f>
        <v>0</v>
      </c>
      <c r="E1067" s="45">
        <f t="shared" si="555"/>
        <v>0</v>
      </c>
      <c r="F1067" s="45">
        <f t="shared" si="555"/>
        <v>0</v>
      </c>
      <c r="G1067" s="45">
        <f t="shared" si="555"/>
        <v>0</v>
      </c>
      <c r="H1067" s="46">
        <f t="shared" si="555"/>
        <v>0</v>
      </c>
      <c r="I1067" s="71">
        <f t="shared" si="552"/>
        <v>0</v>
      </c>
    </row>
    <row r="1068" spans="1:11" s="3" customFormat="1" hidden="1" x14ac:dyDescent="0.2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552"/>
        <v>0</v>
      </c>
    </row>
    <row r="1069" spans="1:11" s="5" customFormat="1" ht="63.75" hidden="1" x14ac:dyDescent="0.2">
      <c r="A1069" s="99" t="s">
        <v>116</v>
      </c>
      <c r="B1069" s="100"/>
      <c r="C1069" s="101">
        <v>0</v>
      </c>
      <c r="D1069" s="101">
        <f t="shared" ref="D1069:H1069" si="556">D1070</f>
        <v>0</v>
      </c>
      <c r="E1069" s="101">
        <f t="shared" si="556"/>
        <v>0</v>
      </c>
      <c r="F1069" s="101">
        <f t="shared" si="556"/>
        <v>0</v>
      </c>
      <c r="G1069" s="101">
        <f t="shared" si="556"/>
        <v>0</v>
      </c>
      <c r="H1069" s="102">
        <f t="shared" si="556"/>
        <v>0</v>
      </c>
      <c r="I1069" s="71">
        <f t="shared" si="552"/>
        <v>0</v>
      </c>
    </row>
    <row r="1070" spans="1:11" s="6" customFormat="1" hidden="1" x14ac:dyDescent="0.2">
      <c r="A1070" s="103" t="s">
        <v>78</v>
      </c>
      <c r="B1070" s="104"/>
      <c r="C1070" s="105">
        <v>0</v>
      </c>
      <c r="D1070" s="105">
        <f t="shared" ref="D1070:H1070" si="557">SUM(D1071,D1072,D1073,D1077)</f>
        <v>0</v>
      </c>
      <c r="E1070" s="105">
        <f t="shared" si="557"/>
        <v>0</v>
      </c>
      <c r="F1070" s="105">
        <f t="shared" si="557"/>
        <v>0</v>
      </c>
      <c r="G1070" s="105">
        <f t="shared" si="557"/>
        <v>0</v>
      </c>
      <c r="H1070" s="106">
        <f t="shared" si="557"/>
        <v>0</v>
      </c>
      <c r="I1070" s="71">
        <f t="shared" si="552"/>
        <v>0</v>
      </c>
    </row>
    <row r="1071" spans="1:11" s="3" customFormat="1" hidden="1" x14ac:dyDescent="0.2">
      <c r="A1071" s="36" t="s">
        <v>12</v>
      </c>
      <c r="B1071" s="37"/>
      <c r="C1071" s="41">
        <v>0</v>
      </c>
      <c r="D1071" s="41"/>
      <c r="E1071" s="41">
        <f>SUM(C1071,D1071)</f>
        <v>0</v>
      </c>
      <c r="F1071" s="41"/>
      <c r="G1071" s="41"/>
      <c r="H1071" s="42"/>
      <c r="I1071" s="71">
        <f t="shared" si="552"/>
        <v>0</v>
      </c>
    </row>
    <row r="1072" spans="1:11" s="3" customFormat="1" hidden="1" x14ac:dyDescent="0.2">
      <c r="A1072" s="36" t="s">
        <v>13</v>
      </c>
      <c r="B1072" s="40"/>
      <c r="C1072" s="41">
        <v>0</v>
      </c>
      <c r="D1072" s="41"/>
      <c r="E1072" s="41">
        <f t="shared" ref="E1072:E1076" si="558">SUM(C1072,D1072)</f>
        <v>0</v>
      </c>
      <c r="F1072" s="41"/>
      <c r="G1072" s="41"/>
      <c r="H1072" s="42"/>
      <c r="I1072" s="71">
        <f t="shared" si="552"/>
        <v>0</v>
      </c>
    </row>
    <row r="1073" spans="1:9" s="3" customFormat="1" hidden="1" x14ac:dyDescent="0.2">
      <c r="A1073" s="43" t="s">
        <v>79</v>
      </c>
      <c r="B1073" s="44" t="s">
        <v>15</v>
      </c>
      <c r="C1073" s="45">
        <v>0</v>
      </c>
      <c r="D1073" s="45">
        <f>SUM(D1074:D1076)</f>
        <v>0</v>
      </c>
      <c r="E1073" s="45">
        <f t="shared" si="558"/>
        <v>0</v>
      </c>
      <c r="F1073" s="45">
        <f t="shared" ref="F1073:H1073" si="559">SUM(F1074:F1076)</f>
        <v>0</v>
      </c>
      <c r="G1073" s="45">
        <f t="shared" si="559"/>
        <v>0</v>
      </c>
      <c r="H1073" s="46">
        <f t="shared" si="559"/>
        <v>0</v>
      </c>
      <c r="I1073" s="71">
        <f t="shared" si="552"/>
        <v>0</v>
      </c>
    </row>
    <row r="1074" spans="1:9" s="3" customFormat="1" hidden="1" x14ac:dyDescent="0.2">
      <c r="A1074" s="47" t="s">
        <v>16</v>
      </c>
      <c r="B1074" s="37" t="s">
        <v>17</v>
      </c>
      <c r="C1074" s="41">
        <v>0</v>
      </c>
      <c r="D1074" s="41"/>
      <c r="E1074" s="41">
        <f t="shared" si="558"/>
        <v>0</v>
      </c>
      <c r="F1074" s="41"/>
      <c r="G1074" s="41"/>
      <c r="H1074" s="42"/>
      <c r="I1074" s="71">
        <f t="shared" si="552"/>
        <v>0</v>
      </c>
    </row>
    <row r="1075" spans="1:9" s="3" customFormat="1" hidden="1" x14ac:dyDescent="0.2">
      <c r="A1075" s="47" t="s">
        <v>18</v>
      </c>
      <c r="B1075" s="37" t="s">
        <v>19</v>
      </c>
      <c r="C1075" s="41">
        <v>0</v>
      </c>
      <c r="D1075" s="41"/>
      <c r="E1075" s="41">
        <f t="shared" si="558"/>
        <v>0</v>
      </c>
      <c r="F1075" s="41"/>
      <c r="G1075" s="41"/>
      <c r="H1075" s="42"/>
      <c r="I1075" s="71">
        <f t="shared" si="552"/>
        <v>0</v>
      </c>
    </row>
    <row r="1076" spans="1:9" s="3" customFormat="1" hidden="1" x14ac:dyDescent="0.2">
      <c r="A1076" s="47" t="s">
        <v>20</v>
      </c>
      <c r="B1076" s="37" t="s">
        <v>21</v>
      </c>
      <c r="C1076" s="41">
        <v>0</v>
      </c>
      <c r="D1076" s="41"/>
      <c r="E1076" s="41">
        <f t="shared" si="558"/>
        <v>0</v>
      </c>
      <c r="F1076" s="41"/>
      <c r="G1076" s="41"/>
      <c r="H1076" s="42"/>
      <c r="I1076" s="71">
        <f t="shared" si="552"/>
        <v>0</v>
      </c>
    </row>
    <row r="1077" spans="1:9" s="3" customFormat="1" ht="25.5" hidden="1" x14ac:dyDescent="0.2">
      <c r="A1077" s="43" t="s">
        <v>22</v>
      </c>
      <c r="B1077" s="44" t="s">
        <v>23</v>
      </c>
      <c r="C1077" s="45">
        <v>0</v>
      </c>
      <c r="D1077" s="45">
        <f t="shared" ref="D1077:H1077" si="560">SUM(D1078,D1082,D1086)</f>
        <v>0</v>
      </c>
      <c r="E1077" s="45">
        <f t="shared" si="560"/>
        <v>0</v>
      </c>
      <c r="F1077" s="45">
        <f t="shared" si="560"/>
        <v>0</v>
      </c>
      <c r="G1077" s="45">
        <f t="shared" si="560"/>
        <v>0</v>
      </c>
      <c r="H1077" s="46">
        <f t="shared" si="560"/>
        <v>0</v>
      </c>
      <c r="I1077" s="71">
        <f t="shared" si="552"/>
        <v>0</v>
      </c>
    </row>
    <row r="1078" spans="1:9" s="3" customFormat="1" hidden="1" x14ac:dyDescent="0.2">
      <c r="A1078" s="48" t="s">
        <v>24</v>
      </c>
      <c r="B1078" s="49" t="s">
        <v>25</v>
      </c>
      <c r="C1078" s="45">
        <v>0</v>
      </c>
      <c r="D1078" s="45">
        <f t="shared" ref="D1078:H1078" si="561">SUM(D1079:D1081)</f>
        <v>0</v>
      </c>
      <c r="E1078" s="45">
        <f t="shared" si="561"/>
        <v>0</v>
      </c>
      <c r="F1078" s="45">
        <f t="shared" si="561"/>
        <v>0</v>
      </c>
      <c r="G1078" s="45">
        <f t="shared" si="561"/>
        <v>0</v>
      </c>
      <c r="H1078" s="46">
        <f t="shared" si="561"/>
        <v>0</v>
      </c>
      <c r="I1078" s="71">
        <f t="shared" si="552"/>
        <v>0</v>
      </c>
    </row>
    <row r="1079" spans="1:9" s="3" customFormat="1" hidden="1" x14ac:dyDescent="0.2">
      <c r="A1079" s="50" t="s">
        <v>26</v>
      </c>
      <c r="B1079" s="51" t="s">
        <v>27</v>
      </c>
      <c r="C1079" s="41">
        <v>0</v>
      </c>
      <c r="D1079" s="41"/>
      <c r="E1079" s="41">
        <f t="shared" ref="E1079:E1081" si="562">SUM(C1079,D1079)</f>
        <v>0</v>
      </c>
      <c r="F1079" s="41"/>
      <c r="G1079" s="41"/>
      <c r="H1079" s="42"/>
      <c r="I1079" s="71">
        <f t="shared" si="552"/>
        <v>0</v>
      </c>
    </row>
    <row r="1080" spans="1:9" s="3" customFormat="1" hidden="1" x14ac:dyDescent="0.2">
      <c r="A1080" s="50" t="s">
        <v>28</v>
      </c>
      <c r="B1080" s="52" t="s">
        <v>29</v>
      </c>
      <c r="C1080" s="41">
        <v>0</v>
      </c>
      <c r="D1080" s="41"/>
      <c r="E1080" s="41">
        <f t="shared" si="562"/>
        <v>0</v>
      </c>
      <c r="F1080" s="41"/>
      <c r="G1080" s="41"/>
      <c r="H1080" s="42"/>
      <c r="I1080" s="71">
        <f t="shared" si="552"/>
        <v>0</v>
      </c>
    </row>
    <row r="1081" spans="1:9" s="3" customFormat="1" hidden="1" x14ac:dyDescent="0.2">
      <c r="A1081" s="50" t="s">
        <v>30</v>
      </c>
      <c r="B1081" s="52" t="s">
        <v>31</v>
      </c>
      <c r="C1081" s="41">
        <v>0</v>
      </c>
      <c r="D1081" s="41"/>
      <c r="E1081" s="41">
        <f t="shared" si="562"/>
        <v>0</v>
      </c>
      <c r="F1081" s="41"/>
      <c r="G1081" s="41"/>
      <c r="H1081" s="42"/>
      <c r="I1081" s="71">
        <f t="shared" si="552"/>
        <v>0</v>
      </c>
    </row>
    <row r="1082" spans="1:9" s="3" customFormat="1" hidden="1" x14ac:dyDescent="0.2">
      <c r="A1082" s="48" t="s">
        <v>32</v>
      </c>
      <c r="B1082" s="53" t="s">
        <v>33</v>
      </c>
      <c r="C1082" s="45">
        <v>0</v>
      </c>
      <c r="D1082" s="45">
        <f t="shared" ref="D1082:H1082" si="563">SUM(D1083:D1085)</f>
        <v>0</v>
      </c>
      <c r="E1082" s="45">
        <f t="shared" si="563"/>
        <v>0</v>
      </c>
      <c r="F1082" s="45">
        <f t="shared" si="563"/>
        <v>0</v>
      </c>
      <c r="G1082" s="45">
        <f t="shared" si="563"/>
        <v>0</v>
      </c>
      <c r="H1082" s="46">
        <f t="shared" si="563"/>
        <v>0</v>
      </c>
      <c r="I1082" s="71">
        <f t="shared" si="552"/>
        <v>0</v>
      </c>
    </row>
    <row r="1083" spans="1:9" s="3" customFormat="1" hidden="1" x14ac:dyDescent="0.2">
      <c r="A1083" s="50" t="s">
        <v>26</v>
      </c>
      <c r="B1083" s="52" t="s">
        <v>34</v>
      </c>
      <c r="C1083" s="41">
        <v>0</v>
      </c>
      <c r="D1083" s="41"/>
      <c r="E1083" s="41">
        <f t="shared" ref="E1083:E1085" si="564">SUM(C1083,D1083)</f>
        <v>0</v>
      </c>
      <c r="F1083" s="41"/>
      <c r="G1083" s="41"/>
      <c r="H1083" s="42"/>
      <c r="I1083" s="71">
        <f t="shared" si="552"/>
        <v>0</v>
      </c>
    </row>
    <row r="1084" spans="1:9" s="3" customFormat="1" hidden="1" x14ac:dyDescent="0.2">
      <c r="A1084" s="50" t="s">
        <v>28</v>
      </c>
      <c r="B1084" s="52" t="s">
        <v>35</v>
      </c>
      <c r="C1084" s="41">
        <v>0</v>
      </c>
      <c r="D1084" s="41"/>
      <c r="E1084" s="41">
        <f t="shared" si="564"/>
        <v>0</v>
      </c>
      <c r="F1084" s="41"/>
      <c r="G1084" s="41"/>
      <c r="H1084" s="42"/>
      <c r="I1084" s="71">
        <f t="shared" si="552"/>
        <v>0</v>
      </c>
    </row>
    <row r="1085" spans="1:9" s="3" customFormat="1" hidden="1" x14ac:dyDescent="0.2">
      <c r="A1085" s="50" t="s">
        <v>30</v>
      </c>
      <c r="B1085" s="52" t="s">
        <v>36</v>
      </c>
      <c r="C1085" s="41">
        <v>0</v>
      </c>
      <c r="D1085" s="41"/>
      <c r="E1085" s="41">
        <f t="shared" si="564"/>
        <v>0</v>
      </c>
      <c r="F1085" s="41"/>
      <c r="G1085" s="41"/>
      <c r="H1085" s="42"/>
      <c r="I1085" s="71">
        <f t="shared" si="552"/>
        <v>0</v>
      </c>
    </row>
    <row r="1086" spans="1:9" s="3" customFormat="1" hidden="1" x14ac:dyDescent="0.2">
      <c r="A1086" s="48" t="s">
        <v>37</v>
      </c>
      <c r="B1086" s="53" t="s">
        <v>38</v>
      </c>
      <c r="C1086" s="45">
        <v>0</v>
      </c>
      <c r="D1086" s="45">
        <f t="shared" ref="D1086:H1086" si="565">SUM(D1087:D1089)</f>
        <v>0</v>
      </c>
      <c r="E1086" s="45">
        <f t="shared" si="565"/>
        <v>0</v>
      </c>
      <c r="F1086" s="45">
        <f t="shared" si="565"/>
        <v>0</v>
      </c>
      <c r="G1086" s="45">
        <f t="shared" si="565"/>
        <v>0</v>
      </c>
      <c r="H1086" s="46">
        <f t="shared" si="565"/>
        <v>0</v>
      </c>
      <c r="I1086" s="71">
        <f t="shared" si="552"/>
        <v>0</v>
      </c>
    </row>
    <row r="1087" spans="1:9" s="3" customFormat="1" hidden="1" x14ac:dyDescent="0.2">
      <c r="A1087" s="50" t="s">
        <v>26</v>
      </c>
      <c r="B1087" s="52" t="s">
        <v>39</v>
      </c>
      <c r="C1087" s="41">
        <v>0</v>
      </c>
      <c r="D1087" s="41"/>
      <c r="E1087" s="41">
        <f t="shared" ref="E1087:E1089" si="566">SUM(C1087,D1087)</f>
        <v>0</v>
      </c>
      <c r="F1087" s="41"/>
      <c r="G1087" s="41"/>
      <c r="H1087" s="42"/>
      <c r="I1087" s="71">
        <f t="shared" si="552"/>
        <v>0</v>
      </c>
    </row>
    <row r="1088" spans="1:9" s="3" customFormat="1" hidden="1" x14ac:dyDescent="0.2">
      <c r="A1088" s="50" t="s">
        <v>28</v>
      </c>
      <c r="B1088" s="52" t="s">
        <v>40</v>
      </c>
      <c r="C1088" s="41">
        <v>0</v>
      </c>
      <c r="D1088" s="41"/>
      <c r="E1088" s="41">
        <f t="shared" si="566"/>
        <v>0</v>
      </c>
      <c r="F1088" s="41"/>
      <c r="G1088" s="41"/>
      <c r="H1088" s="42"/>
      <c r="I1088" s="71">
        <f t="shared" si="552"/>
        <v>0</v>
      </c>
    </row>
    <row r="1089" spans="1:11" s="3" customFormat="1" hidden="1" x14ac:dyDescent="0.2">
      <c r="A1089" s="50" t="s">
        <v>30</v>
      </c>
      <c r="B1089" s="52" t="s">
        <v>41</v>
      </c>
      <c r="C1089" s="41">
        <v>0</v>
      </c>
      <c r="D1089" s="41"/>
      <c r="E1089" s="41">
        <f t="shared" si="566"/>
        <v>0</v>
      </c>
      <c r="F1089" s="41"/>
      <c r="G1089" s="41"/>
      <c r="H1089" s="42"/>
      <c r="I1089" s="71">
        <f t="shared" si="552"/>
        <v>0</v>
      </c>
    </row>
    <row r="1090" spans="1:11" s="6" customFormat="1" hidden="1" x14ac:dyDescent="0.2">
      <c r="A1090" s="103" t="s">
        <v>76</v>
      </c>
      <c r="B1090" s="104"/>
      <c r="C1090" s="105">
        <v>0</v>
      </c>
      <c r="D1090" s="105">
        <f>SUM(D1091,D1094,D1120,D1117)</f>
        <v>0</v>
      </c>
      <c r="E1090" s="105">
        <f t="shared" ref="E1090:H1090" si="567">SUM(E1091,E1094,E1120,E1117)</f>
        <v>0</v>
      </c>
      <c r="F1090" s="105">
        <f t="shared" si="567"/>
        <v>0</v>
      </c>
      <c r="G1090" s="105">
        <f t="shared" si="567"/>
        <v>0</v>
      </c>
      <c r="H1090" s="106">
        <f t="shared" si="567"/>
        <v>0</v>
      </c>
      <c r="I1090" s="71">
        <f t="shared" si="552"/>
        <v>0</v>
      </c>
    </row>
    <row r="1091" spans="1:11" s="3" customFormat="1" hidden="1" x14ac:dyDescent="0.2">
      <c r="A1091" s="60" t="s">
        <v>43</v>
      </c>
      <c r="B1091" s="61">
        <v>20</v>
      </c>
      <c r="C1091" s="45">
        <v>0</v>
      </c>
      <c r="D1091" s="45">
        <f>SUM(D1092)</f>
        <v>0</v>
      </c>
      <c r="E1091" s="45">
        <f t="shared" ref="E1091:H1091" si="568">SUM(E1092)</f>
        <v>0</v>
      </c>
      <c r="F1091" s="45">
        <f t="shared" si="568"/>
        <v>0</v>
      </c>
      <c r="G1091" s="45">
        <f t="shared" si="568"/>
        <v>0</v>
      </c>
      <c r="H1091" s="46">
        <f t="shared" si="568"/>
        <v>0</v>
      </c>
      <c r="I1091" s="71">
        <f t="shared" si="552"/>
        <v>0</v>
      </c>
    </row>
    <row r="1092" spans="1:11" s="3" customFormat="1" hidden="1" x14ac:dyDescent="0.2">
      <c r="A1092" s="50" t="s">
        <v>87</v>
      </c>
      <c r="B1092" s="134" t="s">
        <v>88</v>
      </c>
      <c r="C1092" s="41">
        <v>0</v>
      </c>
      <c r="D1092" s="41"/>
      <c r="E1092" s="41">
        <f>C1092+D1092</f>
        <v>0</v>
      </c>
      <c r="F1092" s="41"/>
      <c r="G1092" s="41"/>
      <c r="H1092" s="42"/>
      <c r="I1092" s="71">
        <f t="shared" si="552"/>
        <v>0</v>
      </c>
    </row>
    <row r="1093" spans="1:11" s="3" customFormat="1" hidden="1" x14ac:dyDescent="0.2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552"/>
        <v>0</v>
      </c>
    </row>
    <row r="1094" spans="1:11" s="3" customFormat="1" ht="25.5" hidden="1" x14ac:dyDescent="0.2">
      <c r="A1094" s="135" t="s">
        <v>46</v>
      </c>
      <c r="B1094" s="62">
        <v>60</v>
      </c>
      <c r="C1094" s="45">
        <v>0</v>
      </c>
      <c r="D1094" s="45">
        <f t="shared" ref="D1094:H1094" si="569">SUM(D1095,D1102,D1109)</f>
        <v>0</v>
      </c>
      <c r="E1094" s="45">
        <f t="shared" si="569"/>
        <v>0</v>
      </c>
      <c r="F1094" s="45">
        <f t="shared" si="569"/>
        <v>0</v>
      </c>
      <c r="G1094" s="45">
        <f t="shared" si="569"/>
        <v>0</v>
      </c>
      <c r="H1094" s="46">
        <f t="shared" si="569"/>
        <v>0</v>
      </c>
      <c r="I1094" s="71">
        <f t="shared" si="552"/>
        <v>0</v>
      </c>
    </row>
    <row r="1095" spans="1:11" s="3" customFormat="1" ht="25.5" hidden="1" x14ac:dyDescent="0.2">
      <c r="A1095" s="60" t="s">
        <v>47</v>
      </c>
      <c r="B1095" s="63">
        <v>60</v>
      </c>
      <c r="C1095" s="45">
        <v>0</v>
      </c>
      <c r="D1095" s="45">
        <f t="shared" ref="D1095:H1095" si="570">SUM(D1099,D1100,D1101)</f>
        <v>0</v>
      </c>
      <c r="E1095" s="45">
        <f t="shared" si="570"/>
        <v>0</v>
      </c>
      <c r="F1095" s="45">
        <f t="shared" si="570"/>
        <v>0</v>
      </c>
      <c r="G1095" s="45">
        <f t="shared" si="570"/>
        <v>0</v>
      </c>
      <c r="H1095" s="46">
        <f t="shared" si="570"/>
        <v>0</v>
      </c>
      <c r="I1095" s="71">
        <f t="shared" si="552"/>
        <v>0</v>
      </c>
    </row>
    <row r="1096" spans="1:11" s="3" customFormat="1" hidden="1" x14ac:dyDescent="0.2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552"/>
        <v>0</v>
      </c>
    </row>
    <row r="1097" spans="1:11" s="3" customFormat="1" hidden="1" x14ac:dyDescent="0.2">
      <c r="A1097" s="64" t="s">
        <v>49</v>
      </c>
      <c r="B1097" s="65"/>
      <c r="C1097" s="45">
        <v>0</v>
      </c>
      <c r="D1097" s="45">
        <f t="shared" ref="D1097:H1097" si="571">D1099+D1100+D1101-D1098</f>
        <v>0</v>
      </c>
      <c r="E1097" s="45">
        <f t="shared" si="571"/>
        <v>0</v>
      </c>
      <c r="F1097" s="45">
        <f t="shared" si="571"/>
        <v>0</v>
      </c>
      <c r="G1097" s="45">
        <f t="shared" si="571"/>
        <v>0</v>
      </c>
      <c r="H1097" s="46">
        <f t="shared" si="571"/>
        <v>0</v>
      </c>
      <c r="I1097" s="71">
        <f t="shared" si="552"/>
        <v>0</v>
      </c>
    </row>
    <row r="1098" spans="1:11" s="6" customFormat="1" hidden="1" x14ac:dyDescent="0.2">
      <c r="A1098" s="64" t="s">
        <v>50</v>
      </c>
      <c r="B1098" s="65"/>
      <c r="C1098" s="121">
        <v>0</v>
      </c>
      <c r="D1098" s="121"/>
      <c r="E1098" s="121">
        <f t="shared" ref="E1098:E1101" si="572">C1098+D1098</f>
        <v>0</v>
      </c>
      <c r="F1098" s="121"/>
      <c r="G1098" s="121"/>
      <c r="H1098" s="122"/>
      <c r="I1098" s="71">
        <f t="shared" si="552"/>
        <v>0</v>
      </c>
    </row>
    <row r="1099" spans="1:11" s="3" customFormat="1" hidden="1" x14ac:dyDescent="0.2">
      <c r="A1099" s="36" t="s">
        <v>51</v>
      </c>
      <c r="B1099" s="136" t="s">
        <v>52</v>
      </c>
      <c r="C1099" s="41">
        <v>0</v>
      </c>
      <c r="D1099" s="41"/>
      <c r="E1099" s="41">
        <f t="shared" si="572"/>
        <v>0</v>
      </c>
      <c r="F1099" s="41"/>
      <c r="G1099" s="41"/>
      <c r="H1099" s="42"/>
      <c r="I1099" s="71">
        <f t="shared" si="552"/>
        <v>0</v>
      </c>
      <c r="J1099" s="3">
        <v>0.02</v>
      </c>
      <c r="K1099" s="3">
        <v>0.13</v>
      </c>
    </row>
    <row r="1100" spans="1:11" s="3" customFormat="1" hidden="1" x14ac:dyDescent="0.2">
      <c r="A1100" s="36" t="s">
        <v>18</v>
      </c>
      <c r="B1100" s="136" t="s">
        <v>53</v>
      </c>
      <c r="C1100" s="41">
        <v>0</v>
      </c>
      <c r="D1100" s="41"/>
      <c r="E1100" s="41">
        <f t="shared" si="572"/>
        <v>0</v>
      </c>
      <c r="F1100" s="41"/>
      <c r="G1100" s="41"/>
      <c r="H1100" s="42"/>
      <c r="I1100" s="71">
        <f t="shared" si="552"/>
        <v>0</v>
      </c>
      <c r="J1100" s="3">
        <v>0.85</v>
      </c>
    </row>
    <row r="1101" spans="1:11" s="3" customFormat="1" hidden="1" x14ac:dyDescent="0.2">
      <c r="A1101" s="36" t="s">
        <v>20</v>
      </c>
      <c r="B1101" s="137" t="s">
        <v>54</v>
      </c>
      <c r="C1101" s="41">
        <v>0</v>
      </c>
      <c r="D1101" s="41"/>
      <c r="E1101" s="41">
        <f t="shared" si="572"/>
        <v>0</v>
      </c>
      <c r="F1101" s="41"/>
      <c r="G1101" s="41"/>
      <c r="H1101" s="42"/>
      <c r="I1101" s="71">
        <f t="shared" si="552"/>
        <v>0</v>
      </c>
    </row>
    <row r="1102" spans="1:11" s="3" customFormat="1" hidden="1" x14ac:dyDescent="0.2">
      <c r="A1102" s="60" t="s">
        <v>55</v>
      </c>
      <c r="B1102" s="61" t="s">
        <v>56</v>
      </c>
      <c r="C1102" s="45">
        <v>0</v>
      </c>
      <c r="D1102" s="45">
        <f t="shared" ref="D1102:H1102" si="573">SUM(D1106,D1107,D1108)</f>
        <v>0</v>
      </c>
      <c r="E1102" s="45">
        <f t="shared" si="573"/>
        <v>0</v>
      </c>
      <c r="F1102" s="45">
        <f t="shared" si="573"/>
        <v>0</v>
      </c>
      <c r="G1102" s="45">
        <f t="shared" si="573"/>
        <v>0</v>
      </c>
      <c r="H1102" s="46">
        <f t="shared" si="573"/>
        <v>0</v>
      </c>
      <c r="I1102" s="71">
        <f t="shared" si="552"/>
        <v>0</v>
      </c>
    </row>
    <row r="1103" spans="1:11" s="3" customFormat="1" hidden="1" x14ac:dyDescent="0.2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552"/>
        <v>0</v>
      </c>
    </row>
    <row r="1104" spans="1:11" s="3" customFormat="1" hidden="1" x14ac:dyDescent="0.2">
      <c r="A1104" s="64" t="s">
        <v>49</v>
      </c>
      <c r="B1104" s="65"/>
      <c r="C1104" s="45">
        <v>0</v>
      </c>
      <c r="D1104" s="45">
        <f t="shared" ref="D1104:H1104" si="574">D1106+D1107+D1108-D1105</f>
        <v>0</v>
      </c>
      <c r="E1104" s="45">
        <f t="shared" si="574"/>
        <v>0</v>
      </c>
      <c r="F1104" s="45">
        <f t="shared" si="574"/>
        <v>0</v>
      </c>
      <c r="G1104" s="45">
        <f t="shared" si="574"/>
        <v>0</v>
      </c>
      <c r="H1104" s="46">
        <f t="shared" si="574"/>
        <v>0</v>
      </c>
      <c r="I1104" s="71">
        <f t="shared" si="552"/>
        <v>0</v>
      </c>
    </row>
    <row r="1105" spans="1:9" s="3" customFormat="1" hidden="1" x14ac:dyDescent="0.2">
      <c r="A1105" s="64" t="s">
        <v>50</v>
      </c>
      <c r="B1105" s="65"/>
      <c r="C1105" s="45">
        <v>0</v>
      </c>
      <c r="D1105" s="45"/>
      <c r="E1105" s="45">
        <f t="shared" ref="E1105:E1108" si="575">C1105+D1105</f>
        <v>0</v>
      </c>
      <c r="F1105" s="45"/>
      <c r="G1105" s="45"/>
      <c r="H1105" s="46"/>
      <c r="I1105" s="71">
        <f t="shared" si="552"/>
        <v>0</v>
      </c>
    </row>
    <row r="1106" spans="1:9" s="3" customFormat="1" hidden="1" x14ac:dyDescent="0.2">
      <c r="A1106" s="36" t="s">
        <v>57</v>
      </c>
      <c r="B1106" s="137" t="s">
        <v>58</v>
      </c>
      <c r="C1106" s="41">
        <v>0</v>
      </c>
      <c r="D1106" s="41"/>
      <c r="E1106" s="41">
        <f t="shared" si="575"/>
        <v>0</v>
      </c>
      <c r="F1106" s="41"/>
      <c r="G1106" s="41"/>
      <c r="H1106" s="42"/>
      <c r="I1106" s="71">
        <f t="shared" si="552"/>
        <v>0</v>
      </c>
    </row>
    <row r="1107" spans="1:9" s="3" customFormat="1" hidden="1" x14ac:dyDescent="0.2">
      <c r="A1107" s="36" t="s">
        <v>59</v>
      </c>
      <c r="B1107" s="137" t="s">
        <v>60</v>
      </c>
      <c r="C1107" s="41">
        <v>0</v>
      </c>
      <c r="D1107" s="41"/>
      <c r="E1107" s="41">
        <f t="shared" si="575"/>
        <v>0</v>
      </c>
      <c r="F1107" s="41"/>
      <c r="G1107" s="41"/>
      <c r="H1107" s="42"/>
      <c r="I1107" s="71">
        <f t="shared" si="552"/>
        <v>0</v>
      </c>
    </row>
    <row r="1108" spans="1:9" s="3" customFormat="1" hidden="1" x14ac:dyDescent="0.2">
      <c r="A1108" s="36" t="s">
        <v>61</v>
      </c>
      <c r="B1108" s="137" t="s">
        <v>62</v>
      </c>
      <c r="C1108" s="41">
        <v>0</v>
      </c>
      <c r="D1108" s="41"/>
      <c r="E1108" s="41">
        <f t="shared" si="575"/>
        <v>0</v>
      </c>
      <c r="F1108" s="41"/>
      <c r="G1108" s="41"/>
      <c r="H1108" s="42"/>
      <c r="I1108" s="71">
        <f t="shared" si="552"/>
        <v>0</v>
      </c>
    </row>
    <row r="1109" spans="1:9" s="3" customFormat="1" hidden="1" x14ac:dyDescent="0.2">
      <c r="A1109" s="60" t="s">
        <v>63</v>
      </c>
      <c r="B1109" s="67" t="s">
        <v>64</v>
      </c>
      <c r="C1109" s="45">
        <v>0</v>
      </c>
      <c r="D1109" s="45">
        <f t="shared" ref="D1109:H1109" si="576">SUM(D1113,D1114,D1115)</f>
        <v>0</v>
      </c>
      <c r="E1109" s="45">
        <f t="shared" si="576"/>
        <v>0</v>
      </c>
      <c r="F1109" s="45">
        <f t="shared" si="576"/>
        <v>0</v>
      </c>
      <c r="G1109" s="45">
        <f t="shared" si="576"/>
        <v>0</v>
      </c>
      <c r="H1109" s="46">
        <f t="shared" si="576"/>
        <v>0</v>
      </c>
      <c r="I1109" s="71">
        <f t="shared" si="552"/>
        <v>0</v>
      </c>
    </row>
    <row r="1110" spans="1:9" s="3" customFormat="1" hidden="1" x14ac:dyDescent="0.2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552"/>
        <v>0</v>
      </c>
    </row>
    <row r="1111" spans="1:9" s="3" customFormat="1" hidden="1" x14ac:dyDescent="0.2">
      <c r="A1111" s="64" t="s">
        <v>49</v>
      </c>
      <c r="B1111" s="65"/>
      <c r="C1111" s="45">
        <v>0</v>
      </c>
      <c r="D1111" s="45">
        <f t="shared" ref="D1111:H1111" si="577">D1113+D1114+D1115-D1112</f>
        <v>0</v>
      </c>
      <c r="E1111" s="45">
        <f t="shared" si="577"/>
        <v>0</v>
      </c>
      <c r="F1111" s="45">
        <f t="shared" si="577"/>
        <v>0</v>
      </c>
      <c r="G1111" s="45">
        <f t="shared" si="577"/>
        <v>0</v>
      </c>
      <c r="H1111" s="46">
        <f t="shared" si="577"/>
        <v>0</v>
      </c>
      <c r="I1111" s="71">
        <f t="shared" si="552"/>
        <v>0</v>
      </c>
    </row>
    <row r="1112" spans="1:9" s="3" customFormat="1" hidden="1" x14ac:dyDescent="0.2">
      <c r="A1112" s="64" t="s">
        <v>50</v>
      </c>
      <c r="B1112" s="65"/>
      <c r="C1112" s="45">
        <v>0</v>
      </c>
      <c r="D1112" s="45"/>
      <c r="E1112" s="45">
        <f t="shared" ref="E1112:E1115" si="578">C1112+D1112</f>
        <v>0</v>
      </c>
      <c r="F1112" s="45"/>
      <c r="G1112" s="45"/>
      <c r="H1112" s="46"/>
      <c r="I1112" s="71">
        <f t="shared" si="552"/>
        <v>0</v>
      </c>
    </row>
    <row r="1113" spans="1:9" s="3" customFormat="1" hidden="1" x14ac:dyDescent="0.2">
      <c r="A1113" s="36" t="s">
        <v>57</v>
      </c>
      <c r="B1113" s="137" t="s">
        <v>65</v>
      </c>
      <c r="C1113" s="41">
        <v>0</v>
      </c>
      <c r="D1113" s="41"/>
      <c r="E1113" s="41">
        <f t="shared" si="578"/>
        <v>0</v>
      </c>
      <c r="F1113" s="41"/>
      <c r="G1113" s="41"/>
      <c r="H1113" s="42"/>
      <c r="I1113" s="71">
        <f t="shared" si="552"/>
        <v>0</v>
      </c>
    </row>
    <row r="1114" spans="1:9" s="3" customFormat="1" hidden="1" x14ac:dyDescent="0.2">
      <c r="A1114" s="36" t="s">
        <v>59</v>
      </c>
      <c r="B1114" s="137" t="s">
        <v>66</v>
      </c>
      <c r="C1114" s="41">
        <v>0</v>
      </c>
      <c r="D1114" s="41"/>
      <c r="E1114" s="41">
        <f t="shared" si="578"/>
        <v>0</v>
      </c>
      <c r="F1114" s="41"/>
      <c r="G1114" s="41"/>
      <c r="H1114" s="42"/>
      <c r="I1114" s="71">
        <f t="shared" si="552"/>
        <v>0</v>
      </c>
    </row>
    <row r="1115" spans="1:9" s="3" customFormat="1" hidden="1" x14ac:dyDescent="0.2">
      <c r="A1115" s="36" t="s">
        <v>61</v>
      </c>
      <c r="B1115" s="137" t="s">
        <v>67</v>
      </c>
      <c r="C1115" s="41">
        <v>0</v>
      </c>
      <c r="D1115" s="41"/>
      <c r="E1115" s="41">
        <f t="shared" si="578"/>
        <v>0</v>
      </c>
      <c r="F1115" s="41"/>
      <c r="G1115" s="41"/>
      <c r="H1115" s="42"/>
      <c r="I1115" s="71">
        <f t="shared" si="552"/>
        <v>0</v>
      </c>
    </row>
    <row r="1116" spans="1:9" s="3" customFormat="1" hidden="1" x14ac:dyDescent="0.2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552"/>
        <v>0</v>
      </c>
    </row>
    <row r="1117" spans="1:9" s="3" customFormat="1" hidden="1" x14ac:dyDescent="0.2">
      <c r="A1117" s="79" t="s">
        <v>68</v>
      </c>
      <c r="B1117" s="61">
        <v>71</v>
      </c>
      <c r="C1117" s="45">
        <v>0</v>
      </c>
      <c r="D1117" s="45">
        <f t="shared" ref="D1117:H1117" si="579">SUM(D1118)</f>
        <v>0</v>
      </c>
      <c r="E1117" s="45">
        <f t="shared" si="579"/>
        <v>0</v>
      </c>
      <c r="F1117" s="45">
        <f t="shared" si="579"/>
        <v>0</v>
      </c>
      <c r="G1117" s="45">
        <f t="shared" si="579"/>
        <v>0</v>
      </c>
      <c r="H1117" s="46">
        <f t="shared" si="579"/>
        <v>0</v>
      </c>
      <c r="I1117" s="71">
        <f t="shared" si="552"/>
        <v>0</v>
      </c>
    </row>
    <row r="1118" spans="1:9" s="3" customFormat="1" hidden="1" x14ac:dyDescent="0.2">
      <c r="A1118" s="80" t="s">
        <v>69</v>
      </c>
      <c r="B1118" s="134" t="s">
        <v>70</v>
      </c>
      <c r="C1118" s="41">
        <v>0</v>
      </c>
      <c r="D1118" s="41"/>
      <c r="E1118" s="41">
        <f>C1118+D1118</f>
        <v>0</v>
      </c>
      <c r="F1118" s="41"/>
      <c r="G1118" s="41"/>
      <c r="H1118" s="42"/>
      <c r="I1118" s="71">
        <f t="shared" si="552"/>
        <v>0</v>
      </c>
    </row>
    <row r="1119" spans="1:9" s="3" customFormat="1" hidden="1" x14ac:dyDescent="0.2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552"/>
        <v>0</v>
      </c>
    </row>
    <row r="1120" spans="1:9" s="3" customFormat="1" hidden="1" x14ac:dyDescent="0.2">
      <c r="A1120" s="48" t="s">
        <v>71</v>
      </c>
      <c r="B1120" s="67" t="s">
        <v>72</v>
      </c>
      <c r="C1120" s="45">
        <v>0</v>
      </c>
      <c r="D1120" s="45"/>
      <c r="E1120" s="45">
        <f>C1120+D1120</f>
        <v>0</v>
      </c>
      <c r="F1120" s="45"/>
      <c r="G1120" s="45"/>
      <c r="H1120" s="46"/>
      <c r="I1120" s="71">
        <f t="shared" si="552"/>
        <v>0</v>
      </c>
    </row>
    <row r="1121" spans="1:33" s="3" customFormat="1" hidden="1" x14ac:dyDescent="0.2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552"/>
        <v>0</v>
      </c>
    </row>
    <row r="1122" spans="1:33" s="3" customFormat="1" ht="13.5" hidden="1" thickBot="1" x14ac:dyDescent="0.25">
      <c r="A1122" s="123" t="s">
        <v>73</v>
      </c>
      <c r="B1122" s="124"/>
      <c r="C1122" s="125">
        <v>0</v>
      </c>
      <c r="D1122" s="125">
        <f t="shared" ref="D1122:H1122" si="580">D1069-D1090</f>
        <v>0</v>
      </c>
      <c r="E1122" s="125">
        <f t="shared" si="580"/>
        <v>0</v>
      </c>
      <c r="F1122" s="125">
        <f t="shared" si="580"/>
        <v>0</v>
      </c>
      <c r="G1122" s="125">
        <f t="shared" si="580"/>
        <v>0</v>
      </c>
      <c r="H1122" s="126">
        <f t="shared" si="580"/>
        <v>0</v>
      </c>
      <c r="I1122" s="71">
        <f t="shared" si="552"/>
        <v>0</v>
      </c>
    </row>
    <row r="1125" spans="1:33" s="3" customFormat="1" hidden="1" x14ac:dyDescent="0.2">
      <c r="B1125" s="127"/>
    </row>
    <row r="1126" spans="1:33" ht="27" customHeight="1" x14ac:dyDescent="0.2">
      <c r="A1126" s="147" t="s">
        <v>117</v>
      </c>
      <c r="B1126" s="147"/>
      <c r="D1126" s="148" t="str">
        <f>IF($I$1="proiect","DIRECTOR EXECUTIV,","SECRETAR GENERAL AL JUDEŢULUI,")</f>
        <v>DIRECTOR EXECUTIV,</v>
      </c>
      <c r="E1126" s="148"/>
      <c r="F1126" s="148"/>
      <c r="G1126" s="148"/>
      <c r="H1126" s="14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">
      <c r="A1127" s="149" t="s">
        <v>118</v>
      </c>
      <c r="B1127" s="149"/>
      <c r="D1127" s="150" t="str">
        <f>IF($I$1="proiect","Balogh Arnold István","Crasnai Mihaela Elena Ana")</f>
        <v>Balogh Arnold István</v>
      </c>
      <c r="E1127" s="150"/>
      <c r="F1127" s="150"/>
      <c r="G1127" s="150"/>
      <c r="H1127" s="150"/>
    </row>
    <row r="1128" spans="1:33" x14ac:dyDescent="0.2">
      <c r="A1128" s="16"/>
      <c r="B1128" s="129"/>
      <c r="C1128" s="16"/>
      <c r="D1128" s="128"/>
      <c r="E1128" s="128"/>
      <c r="F1128" s="128"/>
      <c r="G1128" s="128"/>
    </row>
    <row r="1129" spans="1:33" x14ac:dyDescent="0.2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">
      <c r="B1130" s="129"/>
      <c r="C1130" s="130"/>
      <c r="D1130" s="130"/>
      <c r="E1130" s="128"/>
      <c r="F1130" s="128"/>
      <c r="G1130" s="13"/>
    </row>
    <row r="1131" spans="1:33" x14ac:dyDescent="0.2">
      <c r="B1131" s="1"/>
      <c r="C1131" s="2"/>
      <c r="D1131" s="150" t="str">
        <f>IF($I$1="proiect","ŞEF SERVICIU,"," ")</f>
        <v>ŞEF SERVICIU,</v>
      </c>
      <c r="E1131" s="150"/>
      <c r="F1131" s="150"/>
      <c r="G1131" s="150"/>
      <c r="H1131" s="150"/>
    </row>
    <row r="1132" spans="1:33" x14ac:dyDescent="0.2">
      <c r="A1132" s="131" t="s">
        <v>119</v>
      </c>
      <c r="B1132" s="1"/>
      <c r="C1132" s="2"/>
      <c r="D1132" s="150" t="str">
        <f>IF($I$1="proiect","Sorana Czumbil"," ")</f>
        <v>Sorana Czumbil</v>
      </c>
      <c r="E1132" s="150"/>
      <c r="F1132" s="150"/>
      <c r="G1132" s="150"/>
      <c r="H1132" s="150"/>
    </row>
    <row r="1133" spans="1:33" x14ac:dyDescent="0.2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">
      <c r="B1134" s="11"/>
      <c r="D1134" s="12"/>
      <c r="E1134" s="13"/>
      <c r="F1134" s="13"/>
      <c r="G1134" s="13"/>
    </row>
    <row r="1135" spans="1:33" x14ac:dyDescent="0.2">
      <c r="B1135" s="11"/>
      <c r="C1135" s="13"/>
      <c r="D1135" s="12"/>
      <c r="E1135" s="13"/>
      <c r="F1135" s="13"/>
      <c r="G1135" s="13"/>
    </row>
    <row r="1136" spans="1:33" x14ac:dyDescent="0.2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„Creșterea eficienței energetice a sediului administrativ al Consiliului Județean Satu Mare”"/>
        <filter val="1.969,40"/>
        <filter val="1.972,90"/>
        <filter val="12.086,10"/>
        <filter val="14.382,40"/>
        <filter val="15.454,59"/>
        <filter val="15.658,79"/>
        <filter val="17.289,10"/>
        <filter val="18.390,90"/>
        <filter val="19.258,50"/>
        <filter val="2.296,30"/>
        <filter val="2.936,31"/>
        <filter val="2.975,11"/>
        <filter val="204,20"/>
        <filter val="21.540,60"/>
        <filter val="23.513,50"/>
        <filter val="243,00"/>
        <filter val="3,50"/>
        <filter val="3.368,49"/>
        <filter val="38,80"/>
        <filter val="4.008,50"/>
        <filter val="4.012,00"/>
        <filter val="4.876,10"/>
        <filter val="4.879,60"/>
        <filter val="640,01"/>
        <filter val="Autorități publice si acțiuni externe"/>
        <filter val="cheltuieli curente"/>
        <filter val="cheltuieli de capital"/>
        <filter val="Creșterea eficienței energetice a clădirii Spitalului Orășenesc Negrești Oaș"/>
        <filter val="Excedent/Deficit"/>
        <filter val="Finanțare publică națională"/>
        <filter val="Fonduri europene nerambursabile"/>
        <filter val="I. Cofinanţare Consiliul Judeţean Satu Mare"/>
        <filter val="II. Alocări de sume din PNRR aferente asistenței financiare nerambursabile"/>
        <filter val="Proiecte cu finanțare din sumele reprezentând asistența financiară nerambursabilă aferentă PNRR"/>
        <filter val="Sume aferente TVA"/>
        <filter val="Titlul XII  Proiecte cu finanțare din sumele reprezentând asistența financiară nerambursabilă aferentă PNRR"/>
        <filter val="Total cheltuieli"/>
        <filter val="Total venituri"/>
        <filter val="Transferuri din bugetul de stat către bugetele locale pentru susținerea proiectelor aferente PNRR"/>
      </filters>
    </filterColumn>
  </autoFilter>
  <mergeCells count="14">
    <mergeCell ref="D1132:H1132"/>
    <mergeCell ref="A5:H5"/>
    <mergeCell ref="A6:H6"/>
    <mergeCell ref="A9:A10"/>
    <mergeCell ref="B9:B10"/>
    <mergeCell ref="C9:C10"/>
    <mergeCell ref="D9:D10"/>
    <mergeCell ref="E9:E10"/>
    <mergeCell ref="F9:H9"/>
    <mergeCell ref="A1126:B1126"/>
    <mergeCell ref="D1126:H1126"/>
    <mergeCell ref="A1127:B1127"/>
    <mergeCell ref="D1127:H1127"/>
    <mergeCell ref="D1131:H1131"/>
  </mergeCells>
  <printOptions horizontalCentered="1"/>
  <pageMargins left="0.66929133858267698" right="0.66929133858267698" top="0.55118110236220497" bottom="0.55118110236220497" header="0.31496062992126" footer="0.31496062992126"/>
  <pageSetup paperSize="9" scale="8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A5CAA-1469-4BB0-9D52-1DC4666BBF65}">
  <sheetPr filterMode="1"/>
  <dimension ref="A1:AG1136"/>
  <sheetViews>
    <sheetView topLeftCell="A108" zoomScale="95" zoomScaleNormal="95" workbookViewId="0">
      <selection activeCell="I2" sqref="I2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10.7109375" style="8" customWidth="1"/>
    <col min="4" max="4" width="10.5703125" style="8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121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49" t="s">
        <v>4</v>
      </c>
      <c r="B5" s="149"/>
      <c r="C5" s="149"/>
      <c r="D5" s="149"/>
      <c r="E5" s="149"/>
      <c r="F5" s="149"/>
      <c r="G5" s="149"/>
      <c r="H5" s="149"/>
    </row>
    <row r="6" spans="1:11" ht="39" customHeight="1" x14ac:dyDescent="0.2">
      <c r="A6" s="149" t="s">
        <v>5</v>
      </c>
      <c r="B6" s="149"/>
      <c r="C6" s="149"/>
      <c r="D6" s="149"/>
      <c r="E6" s="149"/>
      <c r="F6" s="149"/>
      <c r="G6" s="149"/>
      <c r="H6" s="149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51"/>
      <c r="B9" s="153"/>
      <c r="C9" s="155" t="s">
        <v>7</v>
      </c>
      <c r="D9" s="155" t="s">
        <v>8</v>
      </c>
      <c r="E9" s="155" t="s">
        <v>123</v>
      </c>
      <c r="F9" s="157" t="s">
        <v>9</v>
      </c>
      <c r="G9" s="157"/>
      <c r="H9" s="158"/>
      <c r="J9" s="69" t="e">
        <f>#REF!+#REF!+J40</f>
        <v>#REF!</v>
      </c>
    </row>
    <row r="10" spans="1:11" ht="13.5" thickBot="1" x14ac:dyDescent="0.25">
      <c r="A10" s="152"/>
      <c r="B10" s="154"/>
      <c r="C10" s="156"/>
      <c r="D10" s="156"/>
      <c r="E10" s="156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">
      <c r="A14" s="32" t="s">
        <v>11</v>
      </c>
      <c r="B14" s="33"/>
      <c r="C14" s="34">
        <v>20820.539999999994</v>
      </c>
      <c r="D14" s="34">
        <f>SUM(D15,D16,D17,D21)</f>
        <v>-183.14</v>
      </c>
      <c r="E14" s="34">
        <f t="shared" ref="E14:H14" si="0">SUM(E15,E16,E17,E21)</f>
        <v>20637.399999999994</v>
      </c>
      <c r="F14" s="34">
        <f t="shared" si="0"/>
        <v>2876.1000000000004</v>
      </c>
      <c r="G14" s="34">
        <f t="shared" si="0"/>
        <v>0</v>
      </c>
      <c r="H14" s="35">
        <f t="shared" si="0"/>
        <v>0</v>
      </c>
      <c r="I14" s="70">
        <f>SUM(E14:H14)</f>
        <v>23513.499999999993</v>
      </c>
    </row>
    <row r="15" spans="1:11" x14ac:dyDescent="0.2">
      <c r="A15" s="36" t="s">
        <v>12</v>
      </c>
      <c r="B15" s="37"/>
      <c r="C15" s="38">
        <v>2186.6400000000003</v>
      </c>
      <c r="D15" s="38">
        <f>SUM(D105,D281,D335,D390,D479,D567,D622,D676,D731,D819,D907,D962,D1016,D1071,D193)</f>
        <v>-183.14</v>
      </c>
      <c r="E15" s="38">
        <f>SUM(C15,D15)</f>
        <v>2003.5000000000005</v>
      </c>
      <c r="F15" s="38">
        <f t="shared" ref="F15:H17" si="1">SUM(F105,F281,F335,F390,F479,F567,F622,F676,F731,F819,F907,F962,F1016,F1071,F193)</f>
        <v>2876.1000000000004</v>
      </c>
      <c r="G15" s="38">
        <f t="shared" si="1"/>
        <v>0</v>
      </c>
      <c r="H15" s="39">
        <f t="shared" si="1"/>
        <v>0</v>
      </c>
      <c r="I15" s="13">
        <f t="shared" ref="I15:I84" si="2">SUM(E15:H15)</f>
        <v>4879.6000000000004</v>
      </c>
    </row>
    <row r="16" spans="1:11" s="3" customFormat="1" hidden="1" x14ac:dyDescent="0.2">
      <c r="A16" s="36" t="s">
        <v>13</v>
      </c>
      <c r="B16" s="40"/>
      <c r="C16" s="41">
        <v>0</v>
      </c>
      <c r="D16" s="41">
        <f>SUM(D106,D282,D336,D391,D480,D568,D623,D677,D732,D820,D908,D963,D1017,D1072,D194)</f>
        <v>0</v>
      </c>
      <c r="E16" s="41">
        <f t="shared" ref="E16:E20" si="3">SUM(C16,D16)</f>
        <v>0</v>
      </c>
      <c r="F16" s="41">
        <f t="shared" si="1"/>
        <v>0</v>
      </c>
      <c r="G16" s="41">
        <f t="shared" si="1"/>
        <v>0</v>
      </c>
      <c r="H16" s="42">
        <f t="shared" si="1"/>
        <v>0</v>
      </c>
      <c r="I16" s="71">
        <f t="shared" si="2"/>
        <v>0</v>
      </c>
    </row>
    <row r="17" spans="1:9" ht="25.5" x14ac:dyDescent="0.2">
      <c r="A17" s="43" t="s">
        <v>14</v>
      </c>
      <c r="B17" s="44" t="s">
        <v>15</v>
      </c>
      <c r="C17" s="45">
        <v>18390.899999999994</v>
      </c>
      <c r="D17" s="45">
        <f>SUM(D107,D283,D337,D392,D481,D569,D624,D678,D733,D821,D909,D964,D1018,D1073,D195)</f>
        <v>0</v>
      </c>
      <c r="E17" s="45">
        <f t="shared" si="3"/>
        <v>18390.899999999994</v>
      </c>
      <c r="F17" s="45">
        <f t="shared" si="1"/>
        <v>0</v>
      </c>
      <c r="G17" s="45">
        <f t="shared" si="1"/>
        <v>0</v>
      </c>
      <c r="H17" s="46">
        <f t="shared" si="1"/>
        <v>0</v>
      </c>
      <c r="I17" s="13">
        <f t="shared" si="2"/>
        <v>18390.899999999994</v>
      </c>
    </row>
    <row r="18" spans="1:9" x14ac:dyDescent="0.2">
      <c r="A18" s="47" t="s">
        <v>16</v>
      </c>
      <c r="B18" s="37" t="s">
        <v>17</v>
      </c>
      <c r="C18" s="38">
        <v>15454.589999999997</v>
      </c>
      <c r="D18" s="38">
        <f t="shared" ref="D18:H20" si="4">SUM(D108,D284,D338,D393,D482,D570,D625,D679,D734,D822,D910,D965,D1019,D1074,D196)</f>
        <v>0</v>
      </c>
      <c r="E18" s="38">
        <f t="shared" si="3"/>
        <v>15454.589999999997</v>
      </c>
      <c r="F18" s="38">
        <f t="shared" si="4"/>
        <v>0</v>
      </c>
      <c r="G18" s="38">
        <f t="shared" si="4"/>
        <v>0</v>
      </c>
      <c r="H18" s="39">
        <f t="shared" si="4"/>
        <v>0</v>
      </c>
      <c r="I18" s="13">
        <f t="shared" si="2"/>
        <v>15454.589999999997</v>
      </c>
    </row>
    <row r="19" spans="1:9" s="3" customFormat="1" hidden="1" x14ac:dyDescent="0.2">
      <c r="A19" s="47" t="s">
        <v>18</v>
      </c>
      <c r="B19" s="37" t="s">
        <v>19</v>
      </c>
      <c r="C19" s="41">
        <v>0</v>
      </c>
      <c r="D19" s="41">
        <f t="shared" si="4"/>
        <v>0</v>
      </c>
      <c r="E19" s="41">
        <f t="shared" si="3"/>
        <v>0</v>
      </c>
      <c r="F19" s="41">
        <f t="shared" si="4"/>
        <v>0</v>
      </c>
      <c r="G19" s="41">
        <f t="shared" si="4"/>
        <v>0</v>
      </c>
      <c r="H19" s="42">
        <f t="shared" si="4"/>
        <v>0</v>
      </c>
      <c r="I19" s="71">
        <f t="shared" si="2"/>
        <v>0</v>
      </c>
    </row>
    <row r="20" spans="1:9" x14ac:dyDescent="0.2">
      <c r="A20" s="47" t="s">
        <v>20</v>
      </c>
      <c r="B20" s="37" t="s">
        <v>21</v>
      </c>
      <c r="C20" s="38">
        <v>2936.3099999999977</v>
      </c>
      <c r="D20" s="38">
        <f t="shared" si="4"/>
        <v>0</v>
      </c>
      <c r="E20" s="38">
        <f t="shared" si="3"/>
        <v>2936.3099999999977</v>
      </c>
      <c r="F20" s="38">
        <f t="shared" si="4"/>
        <v>0</v>
      </c>
      <c r="G20" s="38">
        <f t="shared" si="4"/>
        <v>0</v>
      </c>
      <c r="H20" s="39">
        <f t="shared" si="4"/>
        <v>0</v>
      </c>
      <c r="I20" s="13">
        <f t="shared" si="2"/>
        <v>2936.3099999999977</v>
      </c>
    </row>
    <row r="21" spans="1:9" s="3" customFormat="1" ht="25.5" x14ac:dyDescent="0.2">
      <c r="A21" s="43" t="s">
        <v>22</v>
      </c>
      <c r="B21" s="44" t="s">
        <v>23</v>
      </c>
      <c r="C21" s="45">
        <v>243</v>
      </c>
      <c r="D21" s="45">
        <f t="shared" ref="D21:H21" si="5">SUM(D22,D26,D30)</f>
        <v>0</v>
      </c>
      <c r="E21" s="45">
        <f t="shared" si="5"/>
        <v>243</v>
      </c>
      <c r="F21" s="45">
        <f t="shared" si="5"/>
        <v>0</v>
      </c>
      <c r="G21" s="45">
        <f t="shared" si="5"/>
        <v>0</v>
      </c>
      <c r="H21" s="46">
        <f t="shared" si="5"/>
        <v>0</v>
      </c>
      <c r="I21" s="71">
        <f t="shared" si="2"/>
        <v>243</v>
      </c>
    </row>
    <row r="22" spans="1:9" s="3" customFormat="1" x14ac:dyDescent="0.2">
      <c r="A22" s="48" t="s">
        <v>24</v>
      </c>
      <c r="B22" s="49" t="s">
        <v>25</v>
      </c>
      <c r="C22" s="45">
        <v>243</v>
      </c>
      <c r="D22" s="45">
        <f t="shared" ref="D22:H22" si="6">SUM(D23:D25)</f>
        <v>0</v>
      </c>
      <c r="E22" s="45">
        <f t="shared" si="6"/>
        <v>243</v>
      </c>
      <c r="F22" s="45">
        <f t="shared" si="6"/>
        <v>0</v>
      </c>
      <c r="G22" s="45">
        <f t="shared" si="6"/>
        <v>0</v>
      </c>
      <c r="H22" s="46">
        <f t="shared" si="6"/>
        <v>0</v>
      </c>
      <c r="I22" s="71">
        <f t="shared" si="2"/>
        <v>243</v>
      </c>
    </row>
    <row r="23" spans="1:9" s="3" customFormat="1" x14ac:dyDescent="0.2">
      <c r="A23" s="50" t="s">
        <v>26</v>
      </c>
      <c r="B23" s="51" t="s">
        <v>27</v>
      </c>
      <c r="C23" s="41">
        <v>204.2</v>
      </c>
      <c r="D23" s="41">
        <f t="shared" ref="D23:D25" si="7">SUM(D113,D289,D343,D398,D487,D575,D630,D684,D739,D827,D915,D970,D1024,D1079,D201)</f>
        <v>0</v>
      </c>
      <c r="E23" s="41">
        <f t="shared" ref="E23:E25" si="8">SUM(C23,D23)</f>
        <v>204.2</v>
      </c>
      <c r="F23" s="41">
        <f t="shared" ref="F23:H25" si="9">SUM(F113,F289,F343,F398,F487,F575,F630,F684,F739,F827,F915,F970,F1024,F1079,F201)</f>
        <v>0</v>
      </c>
      <c r="G23" s="41">
        <f t="shared" si="9"/>
        <v>0</v>
      </c>
      <c r="H23" s="42">
        <f t="shared" si="9"/>
        <v>0</v>
      </c>
      <c r="I23" s="71">
        <f t="shared" si="2"/>
        <v>204.2</v>
      </c>
    </row>
    <row r="24" spans="1:9" s="3" customFormat="1" hidden="1" x14ac:dyDescent="0.2">
      <c r="A24" s="50" t="s">
        <v>28</v>
      </c>
      <c r="B24" s="52" t="s">
        <v>29</v>
      </c>
      <c r="C24" s="41">
        <v>0</v>
      </c>
      <c r="D24" s="41">
        <f t="shared" si="7"/>
        <v>0</v>
      </c>
      <c r="E24" s="41">
        <f t="shared" si="8"/>
        <v>0</v>
      </c>
      <c r="F24" s="41">
        <f t="shared" si="9"/>
        <v>0</v>
      </c>
      <c r="G24" s="41">
        <f t="shared" si="9"/>
        <v>0</v>
      </c>
      <c r="H24" s="42">
        <f t="shared" si="9"/>
        <v>0</v>
      </c>
      <c r="I24" s="71">
        <f t="shared" si="2"/>
        <v>0</v>
      </c>
    </row>
    <row r="25" spans="1:9" s="3" customFormat="1" x14ac:dyDescent="0.2">
      <c r="A25" s="50" t="s">
        <v>30</v>
      </c>
      <c r="B25" s="52" t="s">
        <v>31</v>
      </c>
      <c r="C25" s="41">
        <v>38.800000000000011</v>
      </c>
      <c r="D25" s="41">
        <f t="shared" si="7"/>
        <v>0</v>
      </c>
      <c r="E25" s="41">
        <f t="shared" si="8"/>
        <v>38.800000000000011</v>
      </c>
      <c r="F25" s="41">
        <f t="shared" si="9"/>
        <v>0</v>
      </c>
      <c r="G25" s="41">
        <f t="shared" si="9"/>
        <v>0</v>
      </c>
      <c r="H25" s="42">
        <f t="shared" si="9"/>
        <v>0</v>
      </c>
      <c r="I25" s="71">
        <f t="shared" si="2"/>
        <v>38.800000000000011</v>
      </c>
    </row>
    <row r="26" spans="1:9" s="3" customFormat="1" hidden="1" x14ac:dyDescent="0.2">
      <c r="A26" s="48" t="s">
        <v>32</v>
      </c>
      <c r="B26" s="53" t="s">
        <v>33</v>
      </c>
      <c r="C26" s="45">
        <v>0</v>
      </c>
      <c r="D26" s="45">
        <f t="shared" ref="D26:H26" si="10">SUM(D27:D29)</f>
        <v>0</v>
      </c>
      <c r="E26" s="45">
        <f t="shared" si="10"/>
        <v>0</v>
      </c>
      <c r="F26" s="45">
        <f t="shared" si="10"/>
        <v>0</v>
      </c>
      <c r="G26" s="45">
        <f t="shared" si="10"/>
        <v>0</v>
      </c>
      <c r="H26" s="46">
        <f t="shared" si="10"/>
        <v>0</v>
      </c>
      <c r="I26" s="71">
        <f t="shared" si="2"/>
        <v>0</v>
      </c>
    </row>
    <row r="27" spans="1:9" s="3" customFormat="1" hidden="1" x14ac:dyDescent="0.2">
      <c r="A27" s="50" t="s">
        <v>26</v>
      </c>
      <c r="B27" s="52" t="s">
        <v>34</v>
      </c>
      <c r="C27" s="41">
        <v>0</v>
      </c>
      <c r="D27" s="41">
        <f t="shared" ref="D27:D29" si="11">SUM(D117,D293,D347,D402,D491,D579,D634,D688,D743,D831,D919,D974,D1028,D1083,D205)</f>
        <v>0</v>
      </c>
      <c r="E27" s="41">
        <f t="shared" ref="E27:E29" si="12">SUM(C27,D27)</f>
        <v>0</v>
      </c>
      <c r="F27" s="41">
        <f t="shared" ref="F27:H29" si="13">SUM(F117,F293,F347,F402,F491,F579,F634,F688,F743,F831,F919,F974,F1028,F1083,F205)</f>
        <v>0</v>
      </c>
      <c r="G27" s="41">
        <f t="shared" si="13"/>
        <v>0</v>
      </c>
      <c r="H27" s="42">
        <f t="shared" si="13"/>
        <v>0</v>
      </c>
      <c r="I27" s="71">
        <f t="shared" si="2"/>
        <v>0</v>
      </c>
    </row>
    <row r="28" spans="1:9" s="3" customFormat="1" hidden="1" x14ac:dyDescent="0.2">
      <c r="A28" s="50" t="s">
        <v>28</v>
      </c>
      <c r="B28" s="52" t="s">
        <v>35</v>
      </c>
      <c r="C28" s="41">
        <v>0</v>
      </c>
      <c r="D28" s="41">
        <f t="shared" si="11"/>
        <v>0</v>
      </c>
      <c r="E28" s="41">
        <f t="shared" si="12"/>
        <v>0</v>
      </c>
      <c r="F28" s="41">
        <f t="shared" si="13"/>
        <v>0</v>
      </c>
      <c r="G28" s="41">
        <f t="shared" si="13"/>
        <v>0</v>
      </c>
      <c r="H28" s="42">
        <f t="shared" si="13"/>
        <v>0</v>
      </c>
      <c r="I28" s="71">
        <f t="shared" si="2"/>
        <v>0</v>
      </c>
    </row>
    <row r="29" spans="1:9" s="3" customFormat="1" hidden="1" x14ac:dyDescent="0.2">
      <c r="A29" s="50" t="s">
        <v>30</v>
      </c>
      <c r="B29" s="52" t="s">
        <v>36</v>
      </c>
      <c r="C29" s="41">
        <v>0</v>
      </c>
      <c r="D29" s="41">
        <f t="shared" si="11"/>
        <v>0</v>
      </c>
      <c r="E29" s="41">
        <f t="shared" si="12"/>
        <v>0</v>
      </c>
      <c r="F29" s="41">
        <f t="shared" si="13"/>
        <v>0</v>
      </c>
      <c r="G29" s="41">
        <f t="shared" si="13"/>
        <v>0</v>
      </c>
      <c r="H29" s="42">
        <f t="shared" si="13"/>
        <v>0</v>
      </c>
      <c r="I29" s="71">
        <f t="shared" si="2"/>
        <v>0</v>
      </c>
    </row>
    <row r="30" spans="1:9" s="3" customFormat="1" hidden="1" x14ac:dyDescent="0.2">
      <c r="A30" s="48" t="s">
        <v>37</v>
      </c>
      <c r="B30" s="53" t="s">
        <v>38</v>
      </c>
      <c r="C30" s="45">
        <v>0</v>
      </c>
      <c r="D30" s="45">
        <f t="shared" ref="D30:H30" si="14">SUM(D31:D33)</f>
        <v>0</v>
      </c>
      <c r="E30" s="45">
        <f t="shared" si="14"/>
        <v>0</v>
      </c>
      <c r="F30" s="45">
        <f t="shared" si="14"/>
        <v>0</v>
      </c>
      <c r="G30" s="45">
        <f t="shared" si="14"/>
        <v>0</v>
      </c>
      <c r="H30" s="46">
        <f t="shared" si="14"/>
        <v>0</v>
      </c>
      <c r="I30" s="71">
        <f t="shared" si="2"/>
        <v>0</v>
      </c>
    </row>
    <row r="31" spans="1:9" s="3" customFormat="1" hidden="1" x14ac:dyDescent="0.2">
      <c r="A31" s="50" t="s">
        <v>26</v>
      </c>
      <c r="B31" s="52" t="s">
        <v>39</v>
      </c>
      <c r="C31" s="41">
        <v>0</v>
      </c>
      <c r="D31" s="41">
        <f t="shared" ref="D31:D33" si="15">SUM(D121,D297,D351,D406,D495,D583,D638,D692,D747,D835,D923,D978,D1032,D1087,D209)</f>
        <v>0</v>
      </c>
      <c r="E31" s="41">
        <f t="shared" ref="E31:E33" si="16">SUM(C31,D31)</f>
        <v>0</v>
      </c>
      <c r="F31" s="41">
        <f t="shared" ref="F31:H33" si="17">SUM(F121,F297,F351,F406,F495,F583,F638,F692,F747,F835,F923,F978,F1032,F1087,F209)</f>
        <v>0</v>
      </c>
      <c r="G31" s="41">
        <f t="shared" si="17"/>
        <v>0</v>
      </c>
      <c r="H31" s="42">
        <f t="shared" si="17"/>
        <v>0</v>
      </c>
      <c r="I31" s="71">
        <f t="shared" si="2"/>
        <v>0</v>
      </c>
    </row>
    <row r="32" spans="1:9" s="3" customFormat="1" hidden="1" x14ac:dyDescent="0.2">
      <c r="A32" s="50" t="s">
        <v>28</v>
      </c>
      <c r="B32" s="52" t="s">
        <v>40</v>
      </c>
      <c r="C32" s="41">
        <v>0</v>
      </c>
      <c r="D32" s="41">
        <f t="shared" si="15"/>
        <v>0</v>
      </c>
      <c r="E32" s="41">
        <f t="shared" si="16"/>
        <v>0</v>
      </c>
      <c r="F32" s="41">
        <f t="shared" si="17"/>
        <v>0</v>
      </c>
      <c r="G32" s="41">
        <f t="shared" si="17"/>
        <v>0</v>
      </c>
      <c r="H32" s="42">
        <f t="shared" si="17"/>
        <v>0</v>
      </c>
      <c r="I32" s="71">
        <f t="shared" si="2"/>
        <v>0</v>
      </c>
    </row>
    <row r="33" spans="1:10" s="3" customFormat="1" hidden="1" x14ac:dyDescent="0.2">
      <c r="A33" s="50" t="s">
        <v>30</v>
      </c>
      <c r="B33" s="52" t="s">
        <v>41</v>
      </c>
      <c r="C33" s="41">
        <v>0</v>
      </c>
      <c r="D33" s="41">
        <f t="shared" si="15"/>
        <v>0</v>
      </c>
      <c r="E33" s="41">
        <f t="shared" si="16"/>
        <v>0</v>
      </c>
      <c r="F33" s="41">
        <f t="shared" si="17"/>
        <v>0</v>
      </c>
      <c r="G33" s="41">
        <f t="shared" si="17"/>
        <v>0</v>
      </c>
      <c r="H33" s="42">
        <f t="shared" si="17"/>
        <v>0</v>
      </c>
      <c r="I33" s="71">
        <f t="shared" si="2"/>
        <v>0</v>
      </c>
    </row>
    <row r="34" spans="1:10" s="3" customFormat="1" hidden="1" x14ac:dyDescent="0.2">
      <c r="A34" s="54"/>
      <c r="B34" s="55"/>
      <c r="C34" s="41"/>
      <c r="D34" s="41"/>
      <c r="E34" s="41"/>
      <c r="F34" s="41"/>
      <c r="G34" s="41"/>
      <c r="H34" s="42"/>
      <c r="I34" s="71">
        <f t="shared" si="2"/>
        <v>0</v>
      </c>
    </row>
    <row r="35" spans="1:10" s="2" customFormat="1" x14ac:dyDescent="0.2">
      <c r="A35" s="56" t="s">
        <v>42</v>
      </c>
      <c r="B35" s="57"/>
      <c r="C35" s="58">
        <v>20820.539999999986</v>
      </c>
      <c r="D35" s="58">
        <f>SUM(D36,D39,D65,D62)</f>
        <v>-183.14000000000001</v>
      </c>
      <c r="E35" s="58">
        <f t="shared" ref="E35:H35" si="18">SUM(E36,E39,E65,E62)</f>
        <v>20637.399999999991</v>
      </c>
      <c r="F35" s="58">
        <f t="shared" si="18"/>
        <v>2876.1000000000004</v>
      </c>
      <c r="G35" s="58">
        <f t="shared" si="18"/>
        <v>0</v>
      </c>
      <c r="H35" s="59">
        <f t="shared" si="18"/>
        <v>0</v>
      </c>
      <c r="I35" s="13">
        <f t="shared" si="2"/>
        <v>23513.499999999993</v>
      </c>
    </row>
    <row r="36" spans="1:10" hidden="1" x14ac:dyDescent="0.2">
      <c r="A36" s="60" t="s">
        <v>43</v>
      </c>
      <c r="B36" s="61">
        <v>20</v>
      </c>
      <c r="C36" s="45">
        <v>0</v>
      </c>
      <c r="D36" s="45">
        <f t="shared" ref="D36:H36" si="19">SUM(D37)</f>
        <v>0</v>
      </c>
      <c r="E36" s="45">
        <f t="shared" si="19"/>
        <v>0</v>
      </c>
      <c r="F36" s="45">
        <f t="shared" si="19"/>
        <v>0</v>
      </c>
      <c r="G36" s="45">
        <f t="shared" si="19"/>
        <v>0</v>
      </c>
      <c r="H36" s="46">
        <f t="shared" si="19"/>
        <v>0</v>
      </c>
      <c r="I36" s="13">
        <f t="shared" si="2"/>
        <v>0</v>
      </c>
    </row>
    <row r="37" spans="1:10" hidden="1" x14ac:dyDescent="0.2">
      <c r="A37" s="50" t="s">
        <v>44</v>
      </c>
      <c r="B37" s="134" t="s">
        <v>45</v>
      </c>
      <c r="C37" s="38">
        <v>0</v>
      </c>
      <c r="D37" s="38">
        <f>SUM(D73,D249,D447,D535,D787,D875,D161)</f>
        <v>0</v>
      </c>
      <c r="E37" s="38">
        <f>C37+D37</f>
        <v>0</v>
      </c>
      <c r="F37" s="38">
        <f t="shared" ref="F37:H37" si="20">SUM(F73,F249,F447,F535,F787,F875,F161)</f>
        <v>0</v>
      </c>
      <c r="G37" s="38">
        <f t="shared" si="20"/>
        <v>0</v>
      </c>
      <c r="H37" s="39">
        <f t="shared" si="20"/>
        <v>0</v>
      </c>
      <c r="I37" s="13">
        <f t="shared" si="2"/>
        <v>0</v>
      </c>
    </row>
    <row r="38" spans="1:10" s="3" customFormat="1" hidden="1" x14ac:dyDescent="0.2">
      <c r="A38" s="50"/>
      <c r="B38" s="51"/>
      <c r="C38" s="41"/>
      <c r="D38" s="41"/>
      <c r="E38" s="41"/>
      <c r="F38" s="41"/>
      <c r="G38" s="41"/>
      <c r="H38" s="42"/>
      <c r="I38" s="71">
        <f t="shared" si="2"/>
        <v>0</v>
      </c>
    </row>
    <row r="39" spans="1:10" ht="25.5" x14ac:dyDescent="0.2">
      <c r="A39" s="135" t="s">
        <v>46</v>
      </c>
      <c r="B39" s="62">
        <v>60</v>
      </c>
      <c r="C39" s="45">
        <v>20820.539999999986</v>
      </c>
      <c r="D39" s="45">
        <f t="shared" ref="D39:H39" si="21">SUM(D40,D47,D54)</f>
        <v>-183.14000000000001</v>
      </c>
      <c r="E39" s="45">
        <f t="shared" si="21"/>
        <v>20637.399999999991</v>
      </c>
      <c r="F39" s="45">
        <f t="shared" si="21"/>
        <v>2876.1000000000004</v>
      </c>
      <c r="G39" s="45">
        <f t="shared" si="21"/>
        <v>0</v>
      </c>
      <c r="H39" s="46">
        <f t="shared" si="21"/>
        <v>0</v>
      </c>
      <c r="I39" s="13">
        <f t="shared" si="2"/>
        <v>23513.499999999993</v>
      </c>
    </row>
    <row r="40" spans="1:10" ht="25.5" x14ac:dyDescent="0.2">
      <c r="A40" s="60" t="s">
        <v>47</v>
      </c>
      <c r="B40" s="63">
        <v>60</v>
      </c>
      <c r="C40" s="45">
        <v>20820.539999999986</v>
      </c>
      <c r="D40" s="45">
        <f t="shared" ref="D40:H40" si="22">SUM(D44,D45,D46)</f>
        <v>-183.14000000000001</v>
      </c>
      <c r="E40" s="45">
        <f t="shared" si="22"/>
        <v>20637.399999999991</v>
      </c>
      <c r="F40" s="45">
        <f t="shared" si="22"/>
        <v>2876.1000000000004</v>
      </c>
      <c r="G40" s="45">
        <f t="shared" si="22"/>
        <v>0</v>
      </c>
      <c r="H40" s="46">
        <f t="shared" si="22"/>
        <v>0</v>
      </c>
      <c r="I40" s="13">
        <f t="shared" si="2"/>
        <v>23513.499999999993</v>
      </c>
      <c r="J40" s="13">
        <f>J42+J43</f>
        <v>20637.399999999991</v>
      </c>
    </row>
    <row r="41" spans="1:10" s="3" customFormat="1" hidden="1" x14ac:dyDescent="0.2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2"/>
        <v>0</v>
      </c>
    </row>
    <row r="42" spans="1:10" x14ac:dyDescent="0.2">
      <c r="A42" s="64" t="s">
        <v>49</v>
      </c>
      <c r="B42" s="65"/>
      <c r="C42" s="45">
        <v>22.899999999986903</v>
      </c>
      <c r="D42" s="45">
        <f t="shared" ref="D42:H42" si="23">D44+D45+D46-D43</f>
        <v>0</v>
      </c>
      <c r="E42" s="45">
        <f t="shared" si="23"/>
        <v>22.899999999990541</v>
      </c>
      <c r="F42" s="45">
        <f t="shared" si="23"/>
        <v>0</v>
      </c>
      <c r="G42" s="45">
        <f t="shared" si="23"/>
        <v>0</v>
      </c>
      <c r="H42" s="46">
        <f t="shared" si="23"/>
        <v>0</v>
      </c>
      <c r="I42" s="13">
        <f t="shared" si="2"/>
        <v>22.899999999990541</v>
      </c>
      <c r="J42" s="13">
        <f>E42</f>
        <v>22.899999999990541</v>
      </c>
    </row>
    <row r="43" spans="1:10" x14ac:dyDescent="0.2">
      <c r="A43" s="64" t="s">
        <v>50</v>
      </c>
      <c r="B43" s="65"/>
      <c r="C43" s="45">
        <v>20797.64</v>
      </c>
      <c r="D43" s="45">
        <f t="shared" ref="D43:H46" si="24">SUM(D79,D255,D453,D541,D793,D881,D167)</f>
        <v>-183.14</v>
      </c>
      <c r="E43" s="45">
        <f>C43+D43</f>
        <v>20614.5</v>
      </c>
      <c r="F43" s="45">
        <f>SUM(F79,F255,F453,F541,F793,F881,F167)</f>
        <v>2876.1000000000004</v>
      </c>
      <c r="G43" s="45">
        <f t="shared" ref="G43:H43" si="25">SUM(G79,G255,G453,G541,G793,G881,G167)</f>
        <v>0</v>
      </c>
      <c r="H43" s="46">
        <f t="shared" si="25"/>
        <v>0</v>
      </c>
      <c r="I43" s="13">
        <f t="shared" si="2"/>
        <v>23490.6</v>
      </c>
      <c r="J43" s="13">
        <f>E43</f>
        <v>20614.5</v>
      </c>
    </row>
    <row r="44" spans="1:10" x14ac:dyDescent="0.2">
      <c r="A44" s="36" t="s">
        <v>51</v>
      </c>
      <c r="B44" s="136" t="s">
        <v>52</v>
      </c>
      <c r="C44" s="38">
        <v>15718.589999999993</v>
      </c>
      <c r="D44" s="38">
        <f>SUM(D80,D256,D454,D542,D794,D882,D168)</f>
        <v>-59.8</v>
      </c>
      <c r="E44" s="38">
        <f>C44+D44</f>
        <v>15658.789999999994</v>
      </c>
      <c r="F44" s="38">
        <f t="shared" si="24"/>
        <v>0</v>
      </c>
      <c r="G44" s="38">
        <f t="shared" si="24"/>
        <v>0</v>
      </c>
      <c r="H44" s="39">
        <f t="shared" si="24"/>
        <v>0</v>
      </c>
      <c r="I44" s="13">
        <f t="shared" si="2"/>
        <v>15658.789999999994</v>
      </c>
    </row>
    <row r="45" spans="1:10" s="3" customFormat="1" x14ac:dyDescent="0.2">
      <c r="A45" s="36" t="s">
        <v>18</v>
      </c>
      <c r="B45" s="136" t="s">
        <v>53</v>
      </c>
      <c r="C45" s="41">
        <v>2115.44</v>
      </c>
      <c r="D45" s="41">
        <f t="shared" si="24"/>
        <v>-111.94</v>
      </c>
      <c r="E45" s="41">
        <f t="shared" ref="E45:E46" si="26">C45+D45</f>
        <v>2003.5</v>
      </c>
      <c r="F45" s="41">
        <f t="shared" ref="F45:H45" si="27">SUM(F81,F257,F455,F543,F795,F883)</f>
        <v>2876.1000000000004</v>
      </c>
      <c r="G45" s="41">
        <f t="shared" si="27"/>
        <v>0</v>
      </c>
      <c r="H45" s="42">
        <f t="shared" si="27"/>
        <v>0</v>
      </c>
      <c r="I45" s="71">
        <f t="shared" si="2"/>
        <v>4879.6000000000004</v>
      </c>
    </row>
    <row r="46" spans="1:10" ht="13.5" thickBot="1" x14ac:dyDescent="0.25">
      <c r="A46" s="36" t="s">
        <v>20</v>
      </c>
      <c r="B46" s="137" t="s">
        <v>54</v>
      </c>
      <c r="C46" s="38">
        <v>2986.5099999999966</v>
      </c>
      <c r="D46" s="38">
        <f>SUM(D82,D258,D456,D544,D796,D884,D170)</f>
        <v>-11.4</v>
      </c>
      <c r="E46" s="38">
        <f t="shared" si="26"/>
        <v>2975.1099999999965</v>
      </c>
      <c r="F46" s="38">
        <f t="shared" si="24"/>
        <v>0</v>
      </c>
      <c r="G46" s="38">
        <f t="shared" si="24"/>
        <v>0</v>
      </c>
      <c r="H46" s="39">
        <f t="shared" si="24"/>
        <v>0</v>
      </c>
      <c r="I46" s="13">
        <f t="shared" si="2"/>
        <v>2975.1099999999965</v>
      </c>
    </row>
    <row r="47" spans="1:10" s="3" customFormat="1" ht="13.5" hidden="1" thickBot="1" x14ac:dyDescent="0.25">
      <c r="A47" s="60" t="s">
        <v>55</v>
      </c>
      <c r="B47" s="61" t="s">
        <v>56</v>
      </c>
      <c r="C47" s="45">
        <v>0</v>
      </c>
      <c r="D47" s="45">
        <f t="shared" ref="D47:H47" si="28">SUM(D51,D52,D53)</f>
        <v>0</v>
      </c>
      <c r="E47" s="45">
        <f t="shared" si="28"/>
        <v>0</v>
      </c>
      <c r="F47" s="45">
        <f t="shared" si="28"/>
        <v>0</v>
      </c>
      <c r="G47" s="45">
        <f t="shared" si="28"/>
        <v>0</v>
      </c>
      <c r="H47" s="46">
        <f t="shared" si="28"/>
        <v>0</v>
      </c>
      <c r="I47" s="71">
        <f t="shared" si="2"/>
        <v>0</v>
      </c>
    </row>
    <row r="48" spans="1:10" s="3" customFormat="1" ht="13.5" hidden="1" thickBot="1" x14ac:dyDescent="0.25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2"/>
        <v>0</v>
      </c>
    </row>
    <row r="49" spans="1:9" s="3" customFormat="1" ht="13.5" hidden="1" thickBot="1" x14ac:dyDescent="0.25">
      <c r="A49" s="64" t="s">
        <v>49</v>
      </c>
      <c r="B49" s="65"/>
      <c r="C49" s="45">
        <v>0</v>
      </c>
      <c r="D49" s="45">
        <f t="shared" ref="D49:H49" si="29">D51+D52+D53-D50</f>
        <v>0</v>
      </c>
      <c r="E49" s="45">
        <f t="shared" si="29"/>
        <v>0</v>
      </c>
      <c r="F49" s="45">
        <f t="shared" si="29"/>
        <v>0</v>
      </c>
      <c r="G49" s="45">
        <f t="shared" si="29"/>
        <v>0</v>
      </c>
      <c r="H49" s="46">
        <f t="shared" si="29"/>
        <v>0</v>
      </c>
      <c r="I49" s="71">
        <f t="shared" si="2"/>
        <v>0</v>
      </c>
    </row>
    <row r="50" spans="1:9" s="3" customFormat="1" ht="13.5" hidden="1" thickBot="1" x14ac:dyDescent="0.25">
      <c r="A50" s="64" t="s">
        <v>50</v>
      </c>
      <c r="B50" s="65"/>
      <c r="C50" s="45">
        <v>0</v>
      </c>
      <c r="D50" s="45">
        <f t="shared" ref="D50:D53" si="30">SUM(D86,D262,D460,D548,D800,D888,D174)</f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2"/>
        <v>0</v>
      </c>
    </row>
    <row r="51" spans="1:9" s="3" customFormat="1" ht="13.5" hidden="1" thickBot="1" x14ac:dyDescent="0.25">
      <c r="A51" s="36" t="s">
        <v>57</v>
      </c>
      <c r="B51" s="137" t="s">
        <v>58</v>
      </c>
      <c r="C51" s="41">
        <v>0</v>
      </c>
      <c r="D51" s="41">
        <f t="shared" si="30"/>
        <v>0</v>
      </c>
      <c r="E51" s="41">
        <f t="shared" ref="E51:E53" si="31">C51+D51</f>
        <v>0</v>
      </c>
      <c r="F51" s="41">
        <f t="shared" ref="F51:H53" si="32">SUM(F87,F263,F461,F549,F801,F889)</f>
        <v>0</v>
      </c>
      <c r="G51" s="41">
        <f t="shared" si="32"/>
        <v>0</v>
      </c>
      <c r="H51" s="42">
        <f t="shared" si="32"/>
        <v>0</v>
      </c>
      <c r="I51" s="71">
        <f t="shared" si="2"/>
        <v>0</v>
      </c>
    </row>
    <row r="52" spans="1:9" s="3" customFormat="1" ht="13.5" hidden="1" thickBot="1" x14ac:dyDescent="0.25">
      <c r="A52" s="36" t="s">
        <v>59</v>
      </c>
      <c r="B52" s="137" t="s">
        <v>60</v>
      </c>
      <c r="C52" s="41">
        <v>0</v>
      </c>
      <c r="D52" s="41">
        <f t="shared" si="30"/>
        <v>0</v>
      </c>
      <c r="E52" s="41">
        <f t="shared" si="31"/>
        <v>0</v>
      </c>
      <c r="F52" s="41">
        <f t="shared" si="32"/>
        <v>0</v>
      </c>
      <c r="G52" s="41">
        <f t="shared" si="32"/>
        <v>0</v>
      </c>
      <c r="H52" s="42">
        <f t="shared" si="32"/>
        <v>0</v>
      </c>
      <c r="I52" s="71">
        <f t="shared" si="2"/>
        <v>0</v>
      </c>
    </row>
    <row r="53" spans="1:9" s="3" customFormat="1" ht="13.5" hidden="1" thickBot="1" x14ac:dyDescent="0.25">
      <c r="A53" s="36" t="s">
        <v>61</v>
      </c>
      <c r="B53" s="137" t="s">
        <v>62</v>
      </c>
      <c r="C53" s="41">
        <v>0</v>
      </c>
      <c r="D53" s="41">
        <f t="shared" si="30"/>
        <v>0</v>
      </c>
      <c r="E53" s="41">
        <f t="shared" si="31"/>
        <v>0</v>
      </c>
      <c r="F53" s="41">
        <f t="shared" si="32"/>
        <v>0</v>
      </c>
      <c r="G53" s="41">
        <f t="shared" si="32"/>
        <v>0</v>
      </c>
      <c r="H53" s="42">
        <f t="shared" si="32"/>
        <v>0</v>
      </c>
      <c r="I53" s="71">
        <f t="shared" si="2"/>
        <v>0</v>
      </c>
    </row>
    <row r="54" spans="1:9" s="3" customFormat="1" ht="13.5" hidden="1" thickBot="1" x14ac:dyDescent="0.25">
      <c r="A54" s="60" t="s">
        <v>63</v>
      </c>
      <c r="B54" s="67" t="s">
        <v>64</v>
      </c>
      <c r="C54" s="45">
        <v>0</v>
      </c>
      <c r="D54" s="45">
        <f t="shared" ref="D54:H54" si="33">SUM(D58,D59,D60)</f>
        <v>0</v>
      </c>
      <c r="E54" s="45">
        <f t="shared" si="33"/>
        <v>0</v>
      </c>
      <c r="F54" s="45">
        <f t="shared" si="33"/>
        <v>0</v>
      </c>
      <c r="G54" s="45">
        <f t="shared" si="33"/>
        <v>0</v>
      </c>
      <c r="H54" s="46">
        <f t="shared" si="33"/>
        <v>0</v>
      </c>
      <c r="I54" s="71">
        <f t="shared" si="2"/>
        <v>0</v>
      </c>
    </row>
    <row r="55" spans="1:9" s="3" customFormat="1" ht="13.5" hidden="1" thickBot="1" x14ac:dyDescent="0.25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2"/>
        <v>0</v>
      </c>
    </row>
    <row r="56" spans="1:9" s="3" customFormat="1" ht="13.5" hidden="1" thickBot="1" x14ac:dyDescent="0.25">
      <c r="A56" s="64" t="s">
        <v>49</v>
      </c>
      <c r="B56" s="65"/>
      <c r="C56" s="45">
        <v>0</v>
      </c>
      <c r="D56" s="45">
        <f t="shared" ref="D56:H56" si="34">D58+D59+D60-D57</f>
        <v>0</v>
      </c>
      <c r="E56" s="45">
        <f t="shared" si="34"/>
        <v>0</v>
      </c>
      <c r="F56" s="45">
        <f t="shared" si="34"/>
        <v>0</v>
      </c>
      <c r="G56" s="45">
        <f t="shared" si="34"/>
        <v>0</v>
      </c>
      <c r="H56" s="46">
        <f t="shared" si="34"/>
        <v>0</v>
      </c>
      <c r="I56" s="71">
        <f t="shared" si="2"/>
        <v>0</v>
      </c>
    </row>
    <row r="57" spans="1:9" s="3" customFormat="1" ht="13.5" hidden="1" thickBot="1" x14ac:dyDescent="0.25">
      <c r="A57" s="64" t="s">
        <v>50</v>
      </c>
      <c r="B57" s="65"/>
      <c r="C57" s="45">
        <v>0</v>
      </c>
      <c r="D57" s="45">
        <f t="shared" ref="D57:D60" si="35">SUM(D93,D269,D467,D555,D807,D895,D181)</f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2"/>
        <v>0</v>
      </c>
    </row>
    <row r="58" spans="1:9" s="3" customFormat="1" ht="13.5" hidden="1" thickBot="1" x14ac:dyDescent="0.25">
      <c r="A58" s="36" t="s">
        <v>57</v>
      </c>
      <c r="B58" s="137" t="s">
        <v>65</v>
      </c>
      <c r="C58" s="41">
        <v>0</v>
      </c>
      <c r="D58" s="41">
        <f t="shared" si="35"/>
        <v>0</v>
      </c>
      <c r="E58" s="41">
        <f t="shared" ref="E58:E60" si="36">C58+D58</f>
        <v>0</v>
      </c>
      <c r="F58" s="41">
        <f t="shared" ref="F58:H60" si="37">SUM(F94,F270,F468,F556,F808,F896)</f>
        <v>0</v>
      </c>
      <c r="G58" s="41">
        <f t="shared" si="37"/>
        <v>0</v>
      </c>
      <c r="H58" s="42">
        <f t="shared" si="37"/>
        <v>0</v>
      </c>
      <c r="I58" s="71">
        <f t="shared" si="2"/>
        <v>0</v>
      </c>
    </row>
    <row r="59" spans="1:9" s="3" customFormat="1" ht="13.5" hidden="1" thickBot="1" x14ac:dyDescent="0.25">
      <c r="A59" s="36" t="s">
        <v>59</v>
      </c>
      <c r="B59" s="137" t="s">
        <v>66</v>
      </c>
      <c r="C59" s="41">
        <v>0</v>
      </c>
      <c r="D59" s="41">
        <f t="shared" si="35"/>
        <v>0</v>
      </c>
      <c r="E59" s="41">
        <f t="shared" si="36"/>
        <v>0</v>
      </c>
      <c r="F59" s="41">
        <f t="shared" si="37"/>
        <v>0</v>
      </c>
      <c r="G59" s="41">
        <f t="shared" si="37"/>
        <v>0</v>
      </c>
      <c r="H59" s="42">
        <f t="shared" si="37"/>
        <v>0</v>
      </c>
      <c r="I59" s="71">
        <f t="shared" si="2"/>
        <v>0</v>
      </c>
    </row>
    <row r="60" spans="1:9" s="3" customFormat="1" ht="13.5" hidden="1" thickBot="1" x14ac:dyDescent="0.25">
      <c r="A60" s="36" t="s">
        <v>61</v>
      </c>
      <c r="B60" s="137" t="s">
        <v>67</v>
      </c>
      <c r="C60" s="41">
        <v>0</v>
      </c>
      <c r="D60" s="41">
        <f t="shared" si="35"/>
        <v>0</v>
      </c>
      <c r="E60" s="41">
        <f t="shared" si="36"/>
        <v>0</v>
      </c>
      <c r="F60" s="41">
        <f t="shared" si="37"/>
        <v>0</v>
      </c>
      <c r="G60" s="41">
        <f t="shared" si="37"/>
        <v>0</v>
      </c>
      <c r="H60" s="42">
        <f t="shared" si="37"/>
        <v>0</v>
      </c>
      <c r="I60" s="71">
        <f t="shared" si="2"/>
        <v>0</v>
      </c>
    </row>
    <row r="61" spans="1:9" s="3" customFormat="1" ht="13.5" hidden="1" thickBot="1" x14ac:dyDescent="0.25">
      <c r="A61" s="68"/>
      <c r="B61" s="55"/>
      <c r="C61" s="41"/>
      <c r="D61" s="41"/>
      <c r="E61" s="41"/>
      <c r="F61" s="41"/>
      <c r="G61" s="41"/>
      <c r="H61" s="42"/>
      <c r="I61" s="71">
        <f t="shared" si="2"/>
        <v>0</v>
      </c>
    </row>
    <row r="62" spans="1:9" ht="13.5" hidden="1" thickBot="1" x14ac:dyDescent="0.25">
      <c r="A62" s="60" t="s">
        <v>68</v>
      </c>
      <c r="B62" s="61">
        <v>71</v>
      </c>
      <c r="C62" s="45">
        <v>0</v>
      </c>
      <c r="D62" s="45">
        <f t="shared" ref="D62:H62" si="38">SUM(D63)</f>
        <v>0</v>
      </c>
      <c r="E62" s="45">
        <f t="shared" si="38"/>
        <v>0</v>
      </c>
      <c r="F62" s="45">
        <f t="shared" si="38"/>
        <v>0</v>
      </c>
      <c r="G62" s="45">
        <f t="shared" si="38"/>
        <v>0</v>
      </c>
      <c r="H62" s="46">
        <f t="shared" si="38"/>
        <v>0</v>
      </c>
      <c r="I62" s="13">
        <f t="shared" si="2"/>
        <v>0</v>
      </c>
    </row>
    <row r="63" spans="1:9" ht="13.5" hidden="1" thickBot="1" x14ac:dyDescent="0.25">
      <c r="A63" s="50" t="s">
        <v>69</v>
      </c>
      <c r="B63" s="134" t="s">
        <v>70</v>
      </c>
      <c r="C63" s="38"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2"/>
        <v>0</v>
      </c>
    </row>
    <row r="64" spans="1:9" s="3" customFormat="1" ht="13.5" hidden="1" thickBot="1" x14ac:dyDescent="0.25">
      <c r="A64" s="50"/>
      <c r="B64" s="51"/>
      <c r="C64" s="41"/>
      <c r="D64" s="41"/>
      <c r="E64" s="41"/>
      <c r="F64" s="41"/>
      <c r="G64" s="41"/>
      <c r="H64" s="42"/>
      <c r="I64" s="71">
        <f t="shared" si="2"/>
        <v>0</v>
      </c>
    </row>
    <row r="65" spans="1:9" s="3" customFormat="1" ht="13.5" hidden="1" thickBot="1" x14ac:dyDescent="0.25">
      <c r="A65" s="48" t="s">
        <v>71</v>
      </c>
      <c r="B65" s="67" t="s">
        <v>72</v>
      </c>
      <c r="C65" s="45"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2"/>
        <v>0</v>
      </c>
    </row>
    <row r="66" spans="1:9" s="3" customFormat="1" ht="13.5" hidden="1" thickBot="1" x14ac:dyDescent="0.25">
      <c r="A66" s="68"/>
      <c r="B66" s="55"/>
      <c r="C66" s="41"/>
      <c r="D66" s="41"/>
      <c r="E66" s="41"/>
      <c r="F66" s="41"/>
      <c r="G66" s="41"/>
      <c r="H66" s="42"/>
      <c r="I66" s="71">
        <f t="shared" si="2"/>
        <v>0</v>
      </c>
    </row>
    <row r="67" spans="1:9" ht="13.5" hidden="1" thickBot="1" x14ac:dyDescent="0.25">
      <c r="A67" s="48" t="s">
        <v>73</v>
      </c>
      <c r="B67" s="67"/>
      <c r="C67" s="45">
        <v>0</v>
      </c>
      <c r="D67" s="45">
        <f t="shared" ref="D67:H67" si="39">D14-D35</f>
        <v>0</v>
      </c>
      <c r="E67" s="45">
        <f t="shared" si="39"/>
        <v>0</v>
      </c>
      <c r="F67" s="45">
        <f t="shared" si="39"/>
        <v>0</v>
      </c>
      <c r="G67" s="45">
        <f t="shared" si="39"/>
        <v>0</v>
      </c>
      <c r="H67" s="46">
        <f t="shared" si="39"/>
        <v>0</v>
      </c>
      <c r="I67" s="13">
        <f t="shared" si="2"/>
        <v>0</v>
      </c>
    </row>
    <row r="68" spans="1:9" s="3" customFormat="1" ht="13.5" hidden="1" thickBot="1" x14ac:dyDescent="0.25">
      <c r="A68" s="72"/>
      <c r="B68" s="40"/>
      <c r="C68" s="41"/>
      <c r="D68" s="41"/>
      <c r="E68" s="41"/>
      <c r="F68" s="41"/>
      <c r="G68" s="41"/>
      <c r="H68" s="42"/>
      <c r="I68" s="71">
        <f t="shared" si="2"/>
        <v>0</v>
      </c>
    </row>
    <row r="69" spans="1:9" s="3" customFormat="1" ht="13.5" hidden="1" thickBot="1" x14ac:dyDescent="0.25">
      <c r="A69" s="81" t="s">
        <v>48</v>
      </c>
      <c r="B69" s="82"/>
      <c r="C69" s="83"/>
      <c r="D69" s="83"/>
      <c r="E69" s="83"/>
      <c r="F69" s="83"/>
      <c r="G69" s="83"/>
      <c r="H69" s="84"/>
      <c r="I69" s="71">
        <f t="shared" si="2"/>
        <v>0</v>
      </c>
    </row>
    <row r="70" spans="1:9" s="2" customFormat="1" ht="13.5" thickBot="1" x14ac:dyDescent="0.25">
      <c r="A70" s="143" t="s">
        <v>74</v>
      </c>
      <c r="B70" s="144" t="s">
        <v>75</v>
      </c>
      <c r="C70" s="145">
        <v>0</v>
      </c>
      <c r="D70" s="145">
        <f t="shared" ref="D70:H70" si="40">SUM(D103)</f>
        <v>0</v>
      </c>
      <c r="E70" s="145">
        <f t="shared" si="40"/>
        <v>0</v>
      </c>
      <c r="F70" s="145">
        <f t="shared" si="40"/>
        <v>0</v>
      </c>
      <c r="G70" s="145">
        <f t="shared" si="40"/>
        <v>0</v>
      </c>
      <c r="H70" s="146">
        <f t="shared" si="40"/>
        <v>0</v>
      </c>
      <c r="I70" s="13" t="str">
        <f>A70</f>
        <v>Autorități publice si acțiuni externe</v>
      </c>
    </row>
    <row r="71" spans="1:9" hidden="1" x14ac:dyDescent="0.2">
      <c r="A71" s="139" t="s">
        <v>76</v>
      </c>
      <c r="B71" s="140"/>
      <c r="C71" s="141">
        <v>0</v>
      </c>
      <c r="D71" s="141">
        <f t="shared" ref="D71:H71" si="41">SUM(D72,D75,D101)</f>
        <v>0</v>
      </c>
      <c r="E71" s="141">
        <f t="shared" si="41"/>
        <v>0</v>
      </c>
      <c r="F71" s="141">
        <f t="shared" si="41"/>
        <v>0</v>
      </c>
      <c r="G71" s="141">
        <f t="shared" si="41"/>
        <v>0</v>
      </c>
      <c r="H71" s="142">
        <f t="shared" si="41"/>
        <v>0</v>
      </c>
      <c r="I71" s="13"/>
    </row>
    <row r="72" spans="1:9" hidden="1" x14ac:dyDescent="0.2">
      <c r="A72" s="60" t="s">
        <v>43</v>
      </c>
      <c r="B72" s="61">
        <v>20</v>
      </c>
      <c r="C72" s="45">
        <v>0</v>
      </c>
      <c r="D72" s="45">
        <f t="shared" ref="D72:H72" si="42">SUM(D73)</f>
        <v>0</v>
      </c>
      <c r="E72" s="45">
        <f t="shared" si="42"/>
        <v>0</v>
      </c>
      <c r="F72" s="45">
        <f t="shared" si="42"/>
        <v>0</v>
      </c>
      <c r="G72" s="45">
        <f t="shared" si="42"/>
        <v>0</v>
      </c>
      <c r="H72" s="46">
        <f t="shared" si="42"/>
        <v>0</v>
      </c>
      <c r="I72" s="13"/>
    </row>
    <row r="73" spans="1:9" hidden="1" x14ac:dyDescent="0.2">
      <c r="A73" s="50" t="s">
        <v>44</v>
      </c>
      <c r="B73" s="134" t="s">
        <v>45</v>
      </c>
      <c r="C73" s="38">
        <v>0</v>
      </c>
      <c r="D73" s="38">
        <f>D126</f>
        <v>0</v>
      </c>
      <c r="E73" s="38">
        <f>C73+D73</f>
        <v>0</v>
      </c>
      <c r="F73" s="38">
        <f t="shared" ref="F73:H73" si="43">F126</f>
        <v>0</v>
      </c>
      <c r="G73" s="38">
        <f t="shared" si="43"/>
        <v>0</v>
      </c>
      <c r="H73" s="39">
        <f t="shared" si="43"/>
        <v>0</v>
      </c>
      <c r="I73" s="13"/>
    </row>
    <row r="74" spans="1:9" s="3" customFormat="1" hidden="1" x14ac:dyDescent="0.2">
      <c r="A74" s="50"/>
      <c r="B74" s="51"/>
      <c r="C74" s="41"/>
      <c r="D74" s="41"/>
      <c r="E74" s="41"/>
      <c r="F74" s="41"/>
      <c r="G74" s="41"/>
      <c r="H74" s="42"/>
      <c r="I74" s="71"/>
    </row>
    <row r="75" spans="1:9" ht="25.5" hidden="1" x14ac:dyDescent="0.2">
      <c r="A75" s="135" t="s">
        <v>46</v>
      </c>
      <c r="B75" s="62">
        <v>60</v>
      </c>
      <c r="C75" s="45">
        <v>0</v>
      </c>
      <c r="D75" s="45">
        <f t="shared" ref="D75:H75" si="44">SUM(D76,D83,D90)</f>
        <v>0</v>
      </c>
      <c r="E75" s="45">
        <f t="shared" si="44"/>
        <v>0</v>
      </c>
      <c r="F75" s="45">
        <f t="shared" si="44"/>
        <v>0</v>
      </c>
      <c r="G75" s="45">
        <f t="shared" si="44"/>
        <v>0</v>
      </c>
      <c r="H75" s="46">
        <f t="shared" si="44"/>
        <v>0</v>
      </c>
      <c r="I75" s="13"/>
    </row>
    <row r="76" spans="1:9" ht="25.5" hidden="1" x14ac:dyDescent="0.2">
      <c r="A76" s="60" t="s">
        <v>47</v>
      </c>
      <c r="B76" s="63">
        <v>60</v>
      </c>
      <c r="C76" s="45">
        <v>0</v>
      </c>
      <c r="D76" s="45">
        <f t="shared" ref="D76:H76" si="45">SUM(D80,D81,D82)</f>
        <v>0</v>
      </c>
      <c r="E76" s="45">
        <f t="shared" si="45"/>
        <v>0</v>
      </c>
      <c r="F76" s="45">
        <f t="shared" si="45"/>
        <v>0</v>
      </c>
      <c r="G76" s="45">
        <f t="shared" si="45"/>
        <v>0</v>
      </c>
      <c r="H76" s="46">
        <f t="shared" si="45"/>
        <v>0</v>
      </c>
      <c r="I76" s="13"/>
    </row>
    <row r="77" spans="1:9" s="3" customFormat="1" hidden="1" x14ac:dyDescent="0.2">
      <c r="A77" s="64" t="s">
        <v>48</v>
      </c>
      <c r="B77" s="65"/>
      <c r="C77" s="45"/>
      <c r="D77" s="45"/>
      <c r="E77" s="45"/>
      <c r="F77" s="45"/>
      <c r="G77" s="45"/>
      <c r="H77" s="46"/>
      <c r="I77" s="71"/>
    </row>
    <row r="78" spans="1:9" hidden="1" x14ac:dyDescent="0.2">
      <c r="A78" s="64" t="s">
        <v>49</v>
      </c>
      <c r="B78" s="65"/>
      <c r="C78" s="45">
        <v>0</v>
      </c>
      <c r="D78" s="45">
        <f t="shared" ref="D78:H78" si="46">D80+D81+D82-D79</f>
        <v>0</v>
      </c>
      <c r="E78" s="45">
        <f t="shared" si="46"/>
        <v>0</v>
      </c>
      <c r="F78" s="45">
        <f t="shared" si="46"/>
        <v>0</v>
      </c>
      <c r="G78" s="45">
        <f t="shared" si="46"/>
        <v>0</v>
      </c>
      <c r="H78" s="46">
        <f t="shared" si="46"/>
        <v>0</v>
      </c>
      <c r="I78" s="13"/>
    </row>
    <row r="79" spans="1:9" hidden="1" x14ac:dyDescent="0.2">
      <c r="A79" s="64" t="s">
        <v>50</v>
      </c>
      <c r="B79" s="65"/>
      <c r="C79" s="45">
        <v>0</v>
      </c>
      <c r="D79" s="45">
        <f t="shared" ref="D79:H82" si="47">D132</f>
        <v>0</v>
      </c>
      <c r="E79" s="45">
        <f t="shared" si="47"/>
        <v>0</v>
      </c>
      <c r="F79" s="45">
        <f t="shared" si="47"/>
        <v>0</v>
      </c>
      <c r="G79" s="45">
        <f t="shared" si="47"/>
        <v>0</v>
      </c>
      <c r="H79" s="46">
        <f t="shared" si="47"/>
        <v>0</v>
      </c>
      <c r="I79" s="13"/>
    </row>
    <row r="80" spans="1:9" hidden="1" x14ac:dyDescent="0.2">
      <c r="A80" s="36" t="s">
        <v>51</v>
      </c>
      <c r="B80" s="136" t="s">
        <v>52</v>
      </c>
      <c r="C80" s="38">
        <v>0</v>
      </c>
      <c r="D80" s="38">
        <f t="shared" si="47"/>
        <v>0</v>
      </c>
      <c r="E80" s="38">
        <f t="shared" si="47"/>
        <v>0</v>
      </c>
      <c r="F80" s="38">
        <f t="shared" si="47"/>
        <v>0</v>
      </c>
      <c r="G80" s="38">
        <f t="shared" si="47"/>
        <v>0</v>
      </c>
      <c r="H80" s="39">
        <f t="shared" si="47"/>
        <v>0</v>
      </c>
      <c r="I80" s="13"/>
    </row>
    <row r="81" spans="1:9" s="3" customFormat="1" hidden="1" x14ac:dyDescent="0.2">
      <c r="A81" s="36" t="s">
        <v>18</v>
      </c>
      <c r="B81" s="136" t="s">
        <v>53</v>
      </c>
      <c r="C81" s="41">
        <v>0</v>
      </c>
      <c r="D81" s="41">
        <f t="shared" si="47"/>
        <v>0</v>
      </c>
      <c r="E81" s="41">
        <f t="shared" ref="E81" si="48">C81+D81</f>
        <v>0</v>
      </c>
      <c r="F81" s="41">
        <f t="shared" si="47"/>
        <v>0</v>
      </c>
      <c r="G81" s="41">
        <f t="shared" si="47"/>
        <v>0</v>
      </c>
      <c r="H81" s="42">
        <f t="shared" si="47"/>
        <v>0</v>
      </c>
      <c r="I81" s="71"/>
    </row>
    <row r="82" spans="1:9" hidden="1" x14ac:dyDescent="0.2">
      <c r="A82" s="36" t="s">
        <v>20</v>
      </c>
      <c r="B82" s="137" t="s">
        <v>54</v>
      </c>
      <c r="C82" s="38">
        <v>0</v>
      </c>
      <c r="D82" s="38">
        <f t="shared" si="47"/>
        <v>0</v>
      </c>
      <c r="E82" s="38">
        <f t="shared" si="47"/>
        <v>0</v>
      </c>
      <c r="F82" s="38">
        <f t="shared" si="47"/>
        <v>0</v>
      </c>
      <c r="G82" s="38">
        <f t="shared" si="47"/>
        <v>0</v>
      </c>
      <c r="H82" s="39">
        <f t="shared" si="47"/>
        <v>0</v>
      </c>
      <c r="I82" s="13"/>
    </row>
    <row r="83" spans="1:9" s="3" customFormat="1" hidden="1" x14ac:dyDescent="0.2">
      <c r="A83" s="60" t="s">
        <v>55</v>
      </c>
      <c r="B83" s="61" t="s">
        <v>56</v>
      </c>
      <c r="C83" s="45">
        <v>0</v>
      </c>
      <c r="D83" s="45">
        <f t="shared" ref="D83:H83" si="49">SUM(D87,D88,D89)</f>
        <v>0</v>
      </c>
      <c r="E83" s="45">
        <f t="shared" si="49"/>
        <v>0</v>
      </c>
      <c r="F83" s="45">
        <f t="shared" si="49"/>
        <v>0</v>
      </c>
      <c r="G83" s="45">
        <f t="shared" si="49"/>
        <v>0</v>
      </c>
      <c r="H83" s="46">
        <f t="shared" si="49"/>
        <v>0</v>
      </c>
      <c r="I83" s="71">
        <f t="shared" si="2"/>
        <v>0</v>
      </c>
    </row>
    <row r="84" spans="1:9" s="3" customFormat="1" hidden="1" x14ac:dyDescent="0.2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2"/>
        <v>0</v>
      </c>
    </row>
    <row r="85" spans="1:9" s="3" customFormat="1" hidden="1" x14ac:dyDescent="0.2">
      <c r="A85" s="64" t="s">
        <v>49</v>
      </c>
      <c r="B85" s="65"/>
      <c r="C85" s="45">
        <v>0</v>
      </c>
      <c r="D85" s="45">
        <f t="shared" ref="D85:H85" si="50">D87+D88+D89-D86</f>
        <v>0</v>
      </c>
      <c r="E85" s="45">
        <f t="shared" si="50"/>
        <v>0</v>
      </c>
      <c r="F85" s="45">
        <f t="shared" si="50"/>
        <v>0</v>
      </c>
      <c r="G85" s="45">
        <f t="shared" si="50"/>
        <v>0</v>
      </c>
      <c r="H85" s="46">
        <f t="shared" si="50"/>
        <v>0</v>
      </c>
      <c r="I85" s="71">
        <f t="shared" ref="I85:I154" si="51">SUM(E85:H85)</f>
        <v>0</v>
      </c>
    </row>
    <row r="86" spans="1:9" s="3" customFormat="1" hidden="1" x14ac:dyDescent="0.2">
      <c r="A86" s="64" t="s">
        <v>50</v>
      </c>
      <c r="B86" s="65"/>
      <c r="C86" s="45">
        <v>0</v>
      </c>
      <c r="D86" s="45">
        <f t="shared" ref="D86:H89" si="52">D139</f>
        <v>0</v>
      </c>
      <c r="E86" s="45">
        <f t="shared" si="52"/>
        <v>0</v>
      </c>
      <c r="F86" s="45">
        <f t="shared" si="52"/>
        <v>0</v>
      </c>
      <c r="G86" s="45">
        <f t="shared" si="52"/>
        <v>0</v>
      </c>
      <c r="H86" s="46">
        <f t="shared" si="52"/>
        <v>0</v>
      </c>
      <c r="I86" s="71">
        <f t="shared" si="51"/>
        <v>0</v>
      </c>
    </row>
    <row r="87" spans="1:9" s="3" customFormat="1" hidden="1" x14ac:dyDescent="0.2">
      <c r="A87" s="36" t="s">
        <v>57</v>
      </c>
      <c r="B87" s="137" t="s">
        <v>58</v>
      </c>
      <c r="C87" s="41">
        <v>0</v>
      </c>
      <c r="D87" s="41">
        <f t="shared" si="52"/>
        <v>0</v>
      </c>
      <c r="E87" s="41">
        <f t="shared" ref="E87:E89" si="53">C87+D87</f>
        <v>0</v>
      </c>
      <c r="F87" s="41">
        <f t="shared" si="52"/>
        <v>0</v>
      </c>
      <c r="G87" s="41">
        <f t="shared" si="52"/>
        <v>0</v>
      </c>
      <c r="H87" s="42">
        <f t="shared" si="52"/>
        <v>0</v>
      </c>
      <c r="I87" s="71">
        <f t="shared" si="51"/>
        <v>0</v>
      </c>
    </row>
    <row r="88" spans="1:9" s="3" customFormat="1" hidden="1" x14ac:dyDescent="0.2">
      <c r="A88" s="36" t="s">
        <v>59</v>
      </c>
      <c r="B88" s="137" t="s">
        <v>60</v>
      </c>
      <c r="C88" s="41">
        <v>0</v>
      </c>
      <c r="D88" s="41">
        <f t="shared" si="52"/>
        <v>0</v>
      </c>
      <c r="E88" s="41">
        <f t="shared" si="53"/>
        <v>0</v>
      </c>
      <c r="F88" s="41">
        <f t="shared" si="52"/>
        <v>0</v>
      </c>
      <c r="G88" s="41">
        <f t="shared" si="52"/>
        <v>0</v>
      </c>
      <c r="H88" s="42">
        <f t="shared" si="52"/>
        <v>0</v>
      </c>
      <c r="I88" s="71">
        <f t="shared" si="51"/>
        <v>0</v>
      </c>
    </row>
    <row r="89" spans="1:9" s="3" customFormat="1" hidden="1" x14ac:dyDescent="0.2">
      <c r="A89" s="36" t="s">
        <v>61</v>
      </c>
      <c r="B89" s="137" t="s">
        <v>62</v>
      </c>
      <c r="C89" s="41">
        <v>0</v>
      </c>
      <c r="D89" s="41">
        <f t="shared" si="52"/>
        <v>0</v>
      </c>
      <c r="E89" s="41">
        <f t="shared" si="53"/>
        <v>0</v>
      </c>
      <c r="F89" s="41">
        <f t="shared" si="52"/>
        <v>0</v>
      </c>
      <c r="G89" s="41">
        <f t="shared" si="52"/>
        <v>0</v>
      </c>
      <c r="H89" s="42">
        <f t="shared" si="52"/>
        <v>0</v>
      </c>
      <c r="I89" s="71">
        <f t="shared" si="51"/>
        <v>0</v>
      </c>
    </row>
    <row r="90" spans="1:9" s="3" customFormat="1" hidden="1" x14ac:dyDescent="0.2">
      <c r="A90" s="60" t="s">
        <v>63</v>
      </c>
      <c r="B90" s="67" t="s">
        <v>64</v>
      </c>
      <c r="C90" s="45">
        <v>0</v>
      </c>
      <c r="D90" s="45">
        <f t="shared" ref="D90:H90" si="54">SUM(D94,D95,D96)</f>
        <v>0</v>
      </c>
      <c r="E90" s="45">
        <f t="shared" si="54"/>
        <v>0</v>
      </c>
      <c r="F90" s="45">
        <f t="shared" si="54"/>
        <v>0</v>
      </c>
      <c r="G90" s="45">
        <f t="shared" si="54"/>
        <v>0</v>
      </c>
      <c r="H90" s="46">
        <f t="shared" si="54"/>
        <v>0</v>
      </c>
      <c r="I90" s="71">
        <f t="shared" si="51"/>
        <v>0</v>
      </c>
    </row>
    <row r="91" spans="1:9" s="3" customFormat="1" hidden="1" x14ac:dyDescent="0.2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51"/>
        <v>0</v>
      </c>
    </row>
    <row r="92" spans="1:9" s="3" customFormat="1" hidden="1" x14ac:dyDescent="0.2">
      <c r="A92" s="64" t="s">
        <v>49</v>
      </c>
      <c r="B92" s="65"/>
      <c r="C92" s="45">
        <v>0</v>
      </c>
      <c r="D92" s="45">
        <f t="shared" ref="D92:H92" si="55">D94+D95+D96-D93</f>
        <v>0</v>
      </c>
      <c r="E92" s="45">
        <f t="shared" si="55"/>
        <v>0</v>
      </c>
      <c r="F92" s="45">
        <f t="shared" si="55"/>
        <v>0</v>
      </c>
      <c r="G92" s="45">
        <f t="shared" si="55"/>
        <v>0</v>
      </c>
      <c r="H92" s="46">
        <f t="shared" si="55"/>
        <v>0</v>
      </c>
      <c r="I92" s="71">
        <f t="shared" si="51"/>
        <v>0</v>
      </c>
    </row>
    <row r="93" spans="1:9" s="3" customFormat="1" hidden="1" x14ac:dyDescent="0.2">
      <c r="A93" s="64" t="s">
        <v>50</v>
      </c>
      <c r="B93" s="65"/>
      <c r="C93" s="45">
        <v>0</v>
      </c>
      <c r="D93" s="45">
        <f t="shared" ref="D93:H96" si="56">D146</f>
        <v>0</v>
      </c>
      <c r="E93" s="45">
        <f t="shared" si="56"/>
        <v>0</v>
      </c>
      <c r="F93" s="45">
        <f t="shared" si="56"/>
        <v>0</v>
      </c>
      <c r="G93" s="45">
        <f t="shared" si="56"/>
        <v>0</v>
      </c>
      <c r="H93" s="46">
        <f t="shared" si="56"/>
        <v>0</v>
      </c>
      <c r="I93" s="71">
        <f t="shared" si="51"/>
        <v>0</v>
      </c>
    </row>
    <row r="94" spans="1:9" s="3" customFormat="1" hidden="1" x14ac:dyDescent="0.2">
      <c r="A94" s="36" t="s">
        <v>57</v>
      </c>
      <c r="B94" s="137" t="s">
        <v>65</v>
      </c>
      <c r="C94" s="41">
        <v>0</v>
      </c>
      <c r="D94" s="41">
        <f t="shared" si="56"/>
        <v>0</v>
      </c>
      <c r="E94" s="41">
        <f t="shared" ref="E94:E96" si="57">C94+D94</f>
        <v>0</v>
      </c>
      <c r="F94" s="41">
        <f t="shared" si="56"/>
        <v>0</v>
      </c>
      <c r="G94" s="41">
        <f t="shared" si="56"/>
        <v>0</v>
      </c>
      <c r="H94" s="42">
        <f t="shared" si="56"/>
        <v>0</v>
      </c>
      <c r="I94" s="71">
        <f t="shared" si="51"/>
        <v>0</v>
      </c>
    </row>
    <row r="95" spans="1:9" s="3" customFormat="1" hidden="1" x14ac:dyDescent="0.2">
      <c r="A95" s="36" t="s">
        <v>59</v>
      </c>
      <c r="B95" s="137" t="s">
        <v>66</v>
      </c>
      <c r="C95" s="41">
        <v>0</v>
      </c>
      <c r="D95" s="41">
        <f t="shared" si="56"/>
        <v>0</v>
      </c>
      <c r="E95" s="41">
        <f t="shared" si="57"/>
        <v>0</v>
      </c>
      <c r="F95" s="41">
        <f t="shared" si="56"/>
        <v>0</v>
      </c>
      <c r="G95" s="41">
        <f t="shared" si="56"/>
        <v>0</v>
      </c>
      <c r="H95" s="42">
        <f t="shared" si="56"/>
        <v>0</v>
      </c>
      <c r="I95" s="71">
        <f t="shared" si="51"/>
        <v>0</v>
      </c>
    </row>
    <row r="96" spans="1:9" s="3" customFormat="1" hidden="1" x14ac:dyDescent="0.2">
      <c r="A96" s="36" t="s">
        <v>61</v>
      </c>
      <c r="B96" s="137" t="s">
        <v>67</v>
      </c>
      <c r="C96" s="41">
        <v>0</v>
      </c>
      <c r="D96" s="41">
        <f t="shared" si="56"/>
        <v>0</v>
      </c>
      <c r="E96" s="41">
        <f t="shared" si="57"/>
        <v>0</v>
      </c>
      <c r="F96" s="41">
        <f t="shared" si="56"/>
        <v>0</v>
      </c>
      <c r="G96" s="41">
        <f t="shared" si="56"/>
        <v>0</v>
      </c>
      <c r="H96" s="42">
        <f t="shared" si="56"/>
        <v>0</v>
      </c>
      <c r="I96" s="71">
        <f t="shared" si="51"/>
        <v>0</v>
      </c>
    </row>
    <row r="97" spans="1:11" s="3" customFormat="1" hidden="1" x14ac:dyDescent="0.2">
      <c r="A97" s="68"/>
      <c r="B97" s="55"/>
      <c r="C97" s="41"/>
      <c r="D97" s="41"/>
      <c r="E97" s="41"/>
      <c r="F97" s="41"/>
      <c r="G97" s="41"/>
      <c r="H97" s="42"/>
      <c r="I97" s="71">
        <f t="shared" si="51"/>
        <v>0</v>
      </c>
    </row>
    <row r="98" spans="1:11" s="3" customFormat="1" hidden="1" x14ac:dyDescent="0.2">
      <c r="A98" s="79" t="s">
        <v>68</v>
      </c>
      <c r="B98" s="61">
        <v>20</v>
      </c>
      <c r="C98" s="45">
        <v>0</v>
      </c>
      <c r="D98" s="45">
        <f t="shared" ref="D98:H98" si="58">SUM(D99)</f>
        <v>0</v>
      </c>
      <c r="E98" s="45">
        <f t="shared" si="58"/>
        <v>0</v>
      </c>
      <c r="F98" s="45">
        <f t="shared" si="58"/>
        <v>0</v>
      </c>
      <c r="G98" s="45">
        <f t="shared" si="58"/>
        <v>0</v>
      </c>
      <c r="H98" s="46">
        <f t="shared" si="58"/>
        <v>0</v>
      </c>
      <c r="I98" s="71">
        <f t="shared" si="51"/>
        <v>0</v>
      </c>
    </row>
    <row r="99" spans="1:11" s="3" customFormat="1" hidden="1" x14ac:dyDescent="0.2">
      <c r="A99" s="80" t="s">
        <v>69</v>
      </c>
      <c r="B99" s="134" t="s">
        <v>70</v>
      </c>
      <c r="C99" s="41">
        <v>0</v>
      </c>
      <c r="D99" s="41">
        <f>D152</f>
        <v>0</v>
      </c>
      <c r="E99" s="41">
        <f>C99+D99</f>
        <v>0</v>
      </c>
      <c r="F99" s="41">
        <f t="shared" ref="F99:H99" si="59">F152</f>
        <v>0</v>
      </c>
      <c r="G99" s="41">
        <f t="shared" si="59"/>
        <v>0</v>
      </c>
      <c r="H99" s="42">
        <f t="shared" si="59"/>
        <v>0</v>
      </c>
      <c r="I99" s="71">
        <f t="shared" si="51"/>
        <v>0</v>
      </c>
    </row>
    <row r="100" spans="1:11" s="3" customFormat="1" hidden="1" x14ac:dyDescent="0.2">
      <c r="A100" s="68"/>
      <c r="B100" s="55"/>
      <c r="C100" s="41"/>
      <c r="D100" s="41"/>
      <c r="E100" s="41"/>
      <c r="F100" s="41"/>
      <c r="G100" s="41"/>
      <c r="H100" s="42"/>
      <c r="I100" s="71">
        <f t="shared" si="51"/>
        <v>0</v>
      </c>
    </row>
    <row r="101" spans="1:11" s="3" customFormat="1" hidden="1" x14ac:dyDescent="0.2">
      <c r="A101" s="48" t="s">
        <v>71</v>
      </c>
      <c r="B101" s="67" t="s">
        <v>72</v>
      </c>
      <c r="C101" s="45">
        <v>0</v>
      </c>
      <c r="D101" s="45">
        <f t="shared" ref="D101" si="60">D154</f>
        <v>0</v>
      </c>
      <c r="E101" s="45">
        <f>C101+D101</f>
        <v>0</v>
      </c>
      <c r="F101" s="45">
        <f t="shared" ref="F101:H101" si="61">F154</f>
        <v>0</v>
      </c>
      <c r="G101" s="45">
        <f t="shared" si="61"/>
        <v>0</v>
      </c>
      <c r="H101" s="46">
        <f t="shared" si="61"/>
        <v>0</v>
      </c>
      <c r="I101" s="71">
        <f t="shared" si="51"/>
        <v>0</v>
      </c>
    </row>
    <row r="102" spans="1:11" s="3" customFormat="1" hidden="1" x14ac:dyDescent="0.2">
      <c r="A102" s="81"/>
      <c r="B102" s="82"/>
      <c r="C102" s="83"/>
      <c r="D102" s="83"/>
      <c r="E102" s="83"/>
      <c r="F102" s="83"/>
      <c r="G102" s="83"/>
      <c r="H102" s="84"/>
      <c r="I102" s="71">
        <f t="shared" si="51"/>
        <v>0</v>
      </c>
    </row>
    <row r="103" spans="1:11" s="2" customFormat="1" ht="25.5" x14ac:dyDescent="0.2">
      <c r="A103" s="85" t="s">
        <v>77</v>
      </c>
      <c r="B103" s="86"/>
      <c r="C103" s="87">
        <v>0</v>
      </c>
      <c r="D103" s="87">
        <f t="shared" ref="D103:H103" si="62">D104</f>
        <v>0</v>
      </c>
      <c r="E103" s="87">
        <f t="shared" si="62"/>
        <v>0</v>
      </c>
      <c r="F103" s="87">
        <f t="shared" si="62"/>
        <v>0</v>
      </c>
      <c r="G103" s="87">
        <f t="shared" si="62"/>
        <v>0</v>
      </c>
      <c r="H103" s="88">
        <f t="shared" si="62"/>
        <v>0</v>
      </c>
      <c r="I103" s="13" t="str">
        <f>A103</f>
        <v>„Creșterea eficienței energetice a sediului administrativ al Consiliului Județean Satu Mare”</v>
      </c>
    </row>
    <row r="104" spans="1:11" s="4" customFormat="1" x14ac:dyDescent="0.2">
      <c r="A104" s="89" t="s">
        <v>78</v>
      </c>
      <c r="B104" s="90"/>
      <c r="C104" s="91">
        <v>0</v>
      </c>
      <c r="D104" s="91">
        <f t="shared" ref="D104:H104" si="63">SUM(D105,D106,D107,D111)</f>
        <v>0</v>
      </c>
      <c r="E104" s="91">
        <f t="shared" si="63"/>
        <v>0</v>
      </c>
      <c r="F104" s="91">
        <f t="shared" si="63"/>
        <v>0</v>
      </c>
      <c r="G104" s="91">
        <f t="shared" si="63"/>
        <v>0</v>
      </c>
      <c r="H104" s="92">
        <f t="shared" si="63"/>
        <v>0</v>
      </c>
      <c r="I104" s="13" t="str">
        <f>A104</f>
        <v>Total venituri</v>
      </c>
    </row>
    <row r="105" spans="1:11" x14ac:dyDescent="0.2">
      <c r="A105" s="36" t="s">
        <v>12</v>
      </c>
      <c r="B105" s="37"/>
      <c r="C105" s="38">
        <v>0</v>
      </c>
      <c r="D105" s="38"/>
      <c r="E105" s="38">
        <f>SUM(C105,D105)</f>
        <v>0</v>
      </c>
      <c r="F105" s="41"/>
      <c r="G105" s="38"/>
      <c r="H105" s="39"/>
      <c r="I105" s="13" t="str">
        <f>A105</f>
        <v>I. Cofinanţare Consiliul Judeţean Satu Mare</v>
      </c>
    </row>
    <row r="106" spans="1:11" s="3" customFormat="1" hidden="1" x14ac:dyDescent="0.2">
      <c r="A106" s="36" t="s">
        <v>13</v>
      </c>
      <c r="B106" s="40"/>
      <c r="C106" s="41">
        <v>0</v>
      </c>
      <c r="D106" s="41"/>
      <c r="E106" s="41">
        <f t="shared" ref="E106:E110" si="64">SUM(C106,D106)</f>
        <v>0</v>
      </c>
      <c r="F106" s="41"/>
      <c r="G106" s="41"/>
      <c r="H106" s="42"/>
      <c r="I106" s="71">
        <f t="shared" si="51"/>
        <v>0</v>
      </c>
    </row>
    <row r="107" spans="1:11" x14ac:dyDescent="0.2">
      <c r="A107" s="43" t="s">
        <v>79</v>
      </c>
      <c r="B107" s="44" t="s">
        <v>15</v>
      </c>
      <c r="C107" s="45">
        <v>0</v>
      </c>
      <c r="D107" s="45">
        <f>SUM(D108:D110)</f>
        <v>0</v>
      </c>
      <c r="E107" s="45">
        <f t="shared" si="64"/>
        <v>0</v>
      </c>
      <c r="F107" s="45">
        <f t="shared" ref="F107:H107" si="65">SUM(F108:F110)</f>
        <v>0</v>
      </c>
      <c r="G107" s="45">
        <f t="shared" si="65"/>
        <v>0</v>
      </c>
      <c r="H107" s="46">
        <f t="shared" si="65"/>
        <v>0</v>
      </c>
      <c r="I107" s="13" t="str">
        <f>A107</f>
        <v>II. Alocări de sume din PNRR aferente asistenței financiare nerambursabile</v>
      </c>
    </row>
    <row r="108" spans="1:11" x14ac:dyDescent="0.2">
      <c r="A108" s="47" t="s">
        <v>16</v>
      </c>
      <c r="B108" s="37" t="s">
        <v>17</v>
      </c>
      <c r="C108" s="38">
        <v>0</v>
      </c>
      <c r="D108" s="38"/>
      <c r="E108" s="38">
        <f t="shared" si="64"/>
        <v>0</v>
      </c>
      <c r="F108" s="38"/>
      <c r="G108" s="38"/>
      <c r="H108" s="39"/>
      <c r="I108" s="13" t="str">
        <f>A108</f>
        <v xml:space="preserve">Fonduri europene nerambursabile </v>
      </c>
      <c r="J108" s="8">
        <f>100/119</f>
        <v>0.84033613445378152</v>
      </c>
      <c r="K108" s="8">
        <v>9241.7000000000007</v>
      </c>
    </row>
    <row r="109" spans="1:11" s="3" customFormat="1" hidden="1" x14ac:dyDescent="0.2">
      <c r="A109" s="47" t="s">
        <v>18</v>
      </c>
      <c r="B109" s="37" t="s">
        <v>19</v>
      </c>
      <c r="C109" s="41">
        <v>0</v>
      </c>
      <c r="D109" s="41"/>
      <c r="E109" s="41">
        <f t="shared" si="64"/>
        <v>0</v>
      </c>
      <c r="F109" s="41"/>
      <c r="G109" s="41"/>
      <c r="H109" s="42"/>
      <c r="I109" s="71">
        <f t="shared" si="51"/>
        <v>0</v>
      </c>
    </row>
    <row r="110" spans="1:11" x14ac:dyDescent="0.2">
      <c r="A110" s="47" t="s">
        <v>20</v>
      </c>
      <c r="B110" s="37" t="s">
        <v>21</v>
      </c>
      <c r="C110" s="38">
        <v>0</v>
      </c>
      <c r="D110" s="38"/>
      <c r="E110" s="38">
        <f t="shared" si="64"/>
        <v>0</v>
      </c>
      <c r="F110" s="38"/>
      <c r="G110" s="38"/>
      <c r="H110" s="39"/>
      <c r="I110" s="13" t="str">
        <f>A110</f>
        <v>Sume aferente TVA</v>
      </c>
      <c r="J110" s="8">
        <f>19/119</f>
        <v>0.15966386554621848</v>
      </c>
    </row>
    <row r="111" spans="1:11" s="3" customFormat="1" ht="25.5" hidden="1" x14ac:dyDescent="0.2">
      <c r="A111" s="43" t="s">
        <v>22</v>
      </c>
      <c r="B111" s="44" t="s">
        <v>23</v>
      </c>
      <c r="C111" s="45">
        <v>0</v>
      </c>
      <c r="D111" s="45">
        <f t="shared" ref="D111:H111" si="66">SUM(D112,D116,D120)</f>
        <v>0</v>
      </c>
      <c r="E111" s="45">
        <f t="shared" si="66"/>
        <v>0</v>
      </c>
      <c r="F111" s="45">
        <f t="shared" si="66"/>
        <v>0</v>
      </c>
      <c r="G111" s="45">
        <f t="shared" si="66"/>
        <v>0</v>
      </c>
      <c r="H111" s="46">
        <f t="shared" si="66"/>
        <v>0</v>
      </c>
      <c r="I111" s="71">
        <f t="shared" si="51"/>
        <v>0</v>
      </c>
    </row>
    <row r="112" spans="1:11" s="3" customFormat="1" hidden="1" x14ac:dyDescent="0.2">
      <c r="A112" s="48" t="s">
        <v>24</v>
      </c>
      <c r="B112" s="49" t="s">
        <v>25</v>
      </c>
      <c r="C112" s="45">
        <v>0</v>
      </c>
      <c r="D112" s="45">
        <f t="shared" ref="D112:H112" si="67">SUM(D113:D115)</f>
        <v>0</v>
      </c>
      <c r="E112" s="45">
        <f t="shared" si="67"/>
        <v>0</v>
      </c>
      <c r="F112" s="45">
        <f t="shared" si="67"/>
        <v>0</v>
      </c>
      <c r="G112" s="45">
        <f t="shared" si="67"/>
        <v>0</v>
      </c>
      <c r="H112" s="46">
        <f t="shared" si="67"/>
        <v>0</v>
      </c>
      <c r="I112" s="71">
        <f t="shared" si="51"/>
        <v>0</v>
      </c>
    </row>
    <row r="113" spans="1:9" s="3" customFormat="1" hidden="1" x14ac:dyDescent="0.2">
      <c r="A113" s="50" t="s">
        <v>26</v>
      </c>
      <c r="B113" s="51" t="s">
        <v>27</v>
      </c>
      <c r="C113" s="41">
        <v>0</v>
      </c>
      <c r="D113" s="41"/>
      <c r="E113" s="41">
        <f t="shared" ref="E113:E115" si="68">SUM(C113,D113)</f>
        <v>0</v>
      </c>
      <c r="F113" s="41"/>
      <c r="G113" s="41"/>
      <c r="H113" s="42"/>
      <c r="I113" s="71">
        <f t="shared" si="51"/>
        <v>0</v>
      </c>
    </row>
    <row r="114" spans="1:9" s="3" customFormat="1" hidden="1" x14ac:dyDescent="0.2">
      <c r="A114" s="50" t="s">
        <v>28</v>
      </c>
      <c r="B114" s="52" t="s">
        <v>29</v>
      </c>
      <c r="C114" s="41">
        <v>0</v>
      </c>
      <c r="D114" s="41"/>
      <c r="E114" s="41">
        <f t="shared" si="68"/>
        <v>0</v>
      </c>
      <c r="F114" s="41"/>
      <c r="G114" s="41"/>
      <c r="H114" s="42"/>
      <c r="I114" s="71">
        <f t="shared" si="51"/>
        <v>0</v>
      </c>
    </row>
    <row r="115" spans="1:9" s="3" customFormat="1" hidden="1" x14ac:dyDescent="0.2">
      <c r="A115" s="50" t="s">
        <v>30</v>
      </c>
      <c r="B115" s="52" t="s">
        <v>31</v>
      </c>
      <c r="C115" s="41">
        <v>0</v>
      </c>
      <c r="D115" s="41"/>
      <c r="E115" s="41">
        <f t="shared" si="68"/>
        <v>0</v>
      </c>
      <c r="F115" s="41"/>
      <c r="G115" s="41"/>
      <c r="H115" s="42"/>
      <c r="I115" s="71">
        <f t="shared" si="51"/>
        <v>0</v>
      </c>
    </row>
    <row r="116" spans="1:9" s="3" customFormat="1" hidden="1" x14ac:dyDescent="0.2">
      <c r="A116" s="48" t="s">
        <v>32</v>
      </c>
      <c r="B116" s="53" t="s">
        <v>33</v>
      </c>
      <c r="C116" s="45">
        <v>0</v>
      </c>
      <c r="D116" s="45">
        <f t="shared" ref="D116:H116" si="69">SUM(D117:D119)</f>
        <v>0</v>
      </c>
      <c r="E116" s="45">
        <f t="shared" si="69"/>
        <v>0</v>
      </c>
      <c r="F116" s="45">
        <f t="shared" si="69"/>
        <v>0</v>
      </c>
      <c r="G116" s="45">
        <f t="shared" si="69"/>
        <v>0</v>
      </c>
      <c r="H116" s="46">
        <f t="shared" si="69"/>
        <v>0</v>
      </c>
      <c r="I116" s="71">
        <f t="shared" si="51"/>
        <v>0</v>
      </c>
    </row>
    <row r="117" spans="1:9" s="3" customFormat="1" hidden="1" x14ac:dyDescent="0.2">
      <c r="A117" s="50" t="s">
        <v>26</v>
      </c>
      <c r="B117" s="52" t="s">
        <v>34</v>
      </c>
      <c r="C117" s="41">
        <v>0</v>
      </c>
      <c r="D117" s="41"/>
      <c r="E117" s="41">
        <f t="shared" ref="E117:E119" si="70">SUM(C117,D117)</f>
        <v>0</v>
      </c>
      <c r="F117" s="41"/>
      <c r="G117" s="41"/>
      <c r="H117" s="42"/>
      <c r="I117" s="71">
        <f t="shared" si="51"/>
        <v>0</v>
      </c>
    </row>
    <row r="118" spans="1:9" s="3" customFormat="1" hidden="1" x14ac:dyDescent="0.2">
      <c r="A118" s="50" t="s">
        <v>28</v>
      </c>
      <c r="B118" s="52" t="s">
        <v>35</v>
      </c>
      <c r="C118" s="41">
        <v>0</v>
      </c>
      <c r="D118" s="41"/>
      <c r="E118" s="41">
        <f t="shared" si="70"/>
        <v>0</v>
      </c>
      <c r="F118" s="41"/>
      <c r="G118" s="41"/>
      <c r="H118" s="42"/>
      <c r="I118" s="71">
        <f t="shared" si="51"/>
        <v>0</v>
      </c>
    </row>
    <row r="119" spans="1:9" s="3" customFormat="1" hidden="1" x14ac:dyDescent="0.2">
      <c r="A119" s="50" t="s">
        <v>30</v>
      </c>
      <c r="B119" s="52" t="s">
        <v>36</v>
      </c>
      <c r="C119" s="41">
        <v>0</v>
      </c>
      <c r="D119" s="41"/>
      <c r="E119" s="41">
        <f t="shared" si="70"/>
        <v>0</v>
      </c>
      <c r="F119" s="41"/>
      <c r="G119" s="41"/>
      <c r="H119" s="42"/>
      <c r="I119" s="71">
        <f t="shared" si="51"/>
        <v>0</v>
      </c>
    </row>
    <row r="120" spans="1:9" s="3" customFormat="1" hidden="1" x14ac:dyDescent="0.2">
      <c r="A120" s="48" t="s">
        <v>37</v>
      </c>
      <c r="B120" s="53" t="s">
        <v>38</v>
      </c>
      <c r="C120" s="45">
        <v>0</v>
      </c>
      <c r="D120" s="45">
        <f t="shared" ref="D120:H120" si="71">SUM(D121:D123)</f>
        <v>0</v>
      </c>
      <c r="E120" s="45">
        <f t="shared" si="71"/>
        <v>0</v>
      </c>
      <c r="F120" s="45">
        <f t="shared" si="71"/>
        <v>0</v>
      </c>
      <c r="G120" s="45">
        <f t="shared" si="71"/>
        <v>0</v>
      </c>
      <c r="H120" s="46">
        <f t="shared" si="71"/>
        <v>0</v>
      </c>
      <c r="I120" s="71">
        <f t="shared" si="51"/>
        <v>0</v>
      </c>
    </row>
    <row r="121" spans="1:9" s="3" customFormat="1" hidden="1" x14ac:dyDescent="0.2">
      <c r="A121" s="50" t="s">
        <v>26</v>
      </c>
      <c r="B121" s="52" t="s">
        <v>39</v>
      </c>
      <c r="C121" s="41">
        <v>0</v>
      </c>
      <c r="D121" s="41"/>
      <c r="E121" s="41">
        <f t="shared" ref="E121:E123" si="72">SUM(C121,D121)</f>
        <v>0</v>
      </c>
      <c r="F121" s="41"/>
      <c r="G121" s="41"/>
      <c r="H121" s="42"/>
      <c r="I121" s="71">
        <f t="shared" si="51"/>
        <v>0</v>
      </c>
    </row>
    <row r="122" spans="1:9" s="3" customFormat="1" hidden="1" x14ac:dyDescent="0.2">
      <c r="A122" s="50" t="s">
        <v>28</v>
      </c>
      <c r="B122" s="52" t="s">
        <v>40</v>
      </c>
      <c r="C122" s="41">
        <v>0</v>
      </c>
      <c r="D122" s="41"/>
      <c r="E122" s="41">
        <f t="shared" si="72"/>
        <v>0</v>
      </c>
      <c r="F122" s="41"/>
      <c r="G122" s="41"/>
      <c r="H122" s="42"/>
      <c r="I122" s="71">
        <f t="shared" si="51"/>
        <v>0</v>
      </c>
    </row>
    <row r="123" spans="1:9" s="3" customFormat="1" hidden="1" x14ac:dyDescent="0.2">
      <c r="A123" s="50" t="s">
        <v>30</v>
      </c>
      <c r="B123" s="52" t="s">
        <v>41</v>
      </c>
      <c r="C123" s="41">
        <v>0</v>
      </c>
      <c r="D123" s="41"/>
      <c r="E123" s="41">
        <f t="shared" si="72"/>
        <v>0</v>
      </c>
      <c r="F123" s="41"/>
      <c r="G123" s="41"/>
      <c r="H123" s="42"/>
      <c r="I123" s="71">
        <f t="shared" si="51"/>
        <v>0</v>
      </c>
    </row>
    <row r="124" spans="1:9" s="4" customFormat="1" x14ac:dyDescent="0.2">
      <c r="A124" s="93" t="s">
        <v>76</v>
      </c>
      <c r="B124" s="94"/>
      <c r="C124" s="95">
        <v>0</v>
      </c>
      <c r="D124" s="95">
        <f>SUM(D125,D128,D154,D151)</f>
        <v>0</v>
      </c>
      <c r="E124" s="95">
        <f t="shared" ref="E124:H124" si="73">SUM(E125,E128,E154,E151)</f>
        <v>0</v>
      </c>
      <c r="F124" s="95">
        <f t="shared" si="73"/>
        <v>0</v>
      </c>
      <c r="G124" s="95">
        <f t="shared" si="73"/>
        <v>0</v>
      </c>
      <c r="H124" s="96">
        <f t="shared" si="73"/>
        <v>0</v>
      </c>
      <c r="I124" s="13" t="str">
        <f>A124</f>
        <v>Total cheltuieli</v>
      </c>
    </row>
    <row r="125" spans="1:9" hidden="1" x14ac:dyDescent="0.2">
      <c r="A125" s="60" t="s">
        <v>43</v>
      </c>
      <c r="B125" s="61">
        <v>20</v>
      </c>
      <c r="C125" s="45">
        <v>0</v>
      </c>
      <c r="D125" s="45">
        <f t="shared" ref="D125:H125" si="74">SUM(D126)</f>
        <v>0</v>
      </c>
      <c r="E125" s="45">
        <f t="shared" si="74"/>
        <v>0</v>
      </c>
      <c r="F125" s="45">
        <f t="shared" si="74"/>
        <v>0</v>
      </c>
      <c r="G125" s="45">
        <f t="shared" si="74"/>
        <v>0</v>
      </c>
      <c r="H125" s="46">
        <f t="shared" si="74"/>
        <v>0</v>
      </c>
      <c r="I125" s="13">
        <f t="shared" si="51"/>
        <v>0</v>
      </c>
    </row>
    <row r="126" spans="1:9" hidden="1" x14ac:dyDescent="0.2">
      <c r="A126" s="50" t="s">
        <v>44</v>
      </c>
      <c r="B126" s="134" t="s">
        <v>45</v>
      </c>
      <c r="C126" s="38">
        <v>0</v>
      </c>
      <c r="D126" s="38"/>
      <c r="E126" s="38">
        <f>C126+D126</f>
        <v>0</v>
      </c>
      <c r="F126" s="38"/>
      <c r="G126" s="38"/>
      <c r="H126" s="39"/>
      <c r="I126" s="13">
        <f t="shared" si="51"/>
        <v>0</v>
      </c>
    </row>
    <row r="127" spans="1:9" s="3" customFormat="1" hidden="1" x14ac:dyDescent="0.2">
      <c r="A127" s="50"/>
      <c r="B127" s="51"/>
      <c r="C127" s="41"/>
      <c r="D127" s="41"/>
      <c r="E127" s="41"/>
      <c r="F127" s="41"/>
      <c r="G127" s="41"/>
      <c r="H127" s="42"/>
      <c r="I127" s="71">
        <f t="shared" si="51"/>
        <v>0</v>
      </c>
    </row>
    <row r="128" spans="1:9" ht="25.5" x14ac:dyDescent="0.2">
      <c r="A128" s="135" t="s">
        <v>46</v>
      </c>
      <c r="B128" s="62">
        <v>60</v>
      </c>
      <c r="C128" s="45">
        <v>0</v>
      </c>
      <c r="D128" s="45">
        <f t="shared" ref="D128:H128" si="75">SUM(D129,D136,D143)</f>
        <v>0</v>
      </c>
      <c r="E128" s="45">
        <f t="shared" si="75"/>
        <v>0</v>
      </c>
      <c r="F128" s="45">
        <f t="shared" si="75"/>
        <v>0</v>
      </c>
      <c r="G128" s="45">
        <f t="shared" si="75"/>
        <v>0</v>
      </c>
      <c r="H128" s="46">
        <f t="shared" si="75"/>
        <v>0</v>
      </c>
      <c r="I128" s="13" t="str">
        <f>A128</f>
        <v xml:space="preserve">Titlul XII  Proiecte cu finanțare din sumele reprezentând asistența financiară nerambursabilă aferentă PNRR  </v>
      </c>
    </row>
    <row r="129" spans="1:12" ht="25.5" x14ac:dyDescent="0.2">
      <c r="A129" s="60" t="s">
        <v>47</v>
      </c>
      <c r="B129" s="63">
        <v>60</v>
      </c>
      <c r="C129" s="45">
        <v>0</v>
      </c>
      <c r="D129" s="45">
        <f t="shared" ref="D129:H129" si="76">SUM(D133,D134,D135)</f>
        <v>0</v>
      </c>
      <c r="E129" s="45">
        <f t="shared" si="76"/>
        <v>0</v>
      </c>
      <c r="F129" s="45">
        <f t="shared" si="76"/>
        <v>0</v>
      </c>
      <c r="G129" s="45">
        <f t="shared" si="76"/>
        <v>0</v>
      </c>
      <c r="H129" s="46">
        <f t="shared" si="76"/>
        <v>0</v>
      </c>
      <c r="I129" s="13" t="str">
        <f>A129</f>
        <v xml:space="preserve">Transferuri din bugetul de stat către bugetele locale pentru susținerea proiectelor aferente PNRR    </v>
      </c>
    </row>
    <row r="130" spans="1:12" s="3" customFormat="1" hidden="1" x14ac:dyDescent="0.2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51"/>
        <v>0</v>
      </c>
    </row>
    <row r="131" spans="1:12" x14ac:dyDescent="0.2">
      <c r="A131" s="64" t="s">
        <v>49</v>
      </c>
      <c r="B131" s="65"/>
      <c r="C131" s="45">
        <v>0</v>
      </c>
      <c r="D131" s="45">
        <f>D133+D134+D135-D132</f>
        <v>0</v>
      </c>
      <c r="E131" s="45">
        <f>E133+E134+E135-E132</f>
        <v>0</v>
      </c>
      <c r="F131" s="45">
        <f t="shared" ref="F131:H131" si="77">F133+F134+F135-F132</f>
        <v>0</v>
      </c>
      <c r="G131" s="45">
        <f t="shared" si="77"/>
        <v>0</v>
      </c>
      <c r="H131" s="46">
        <f t="shared" si="77"/>
        <v>0</v>
      </c>
      <c r="I131" s="13" t="str">
        <f>A131</f>
        <v>cheltuieli curente</v>
      </c>
    </row>
    <row r="132" spans="1:12" x14ac:dyDescent="0.2">
      <c r="A132" s="64" t="s">
        <v>50</v>
      </c>
      <c r="B132" s="65"/>
      <c r="C132" s="45">
        <v>0</v>
      </c>
      <c r="D132" s="45"/>
      <c r="E132" s="45">
        <f>C132+D132</f>
        <v>0</v>
      </c>
      <c r="F132" s="45"/>
      <c r="G132" s="45"/>
      <c r="H132" s="46"/>
      <c r="I132" s="13" t="str">
        <f>A132</f>
        <v>cheltuieli de capital</v>
      </c>
    </row>
    <row r="133" spans="1:12" x14ac:dyDescent="0.2">
      <c r="A133" s="36" t="s">
        <v>51</v>
      </c>
      <c r="B133" s="136" t="s">
        <v>52</v>
      </c>
      <c r="C133" s="38">
        <v>0</v>
      </c>
      <c r="D133" s="38"/>
      <c r="E133" s="38">
        <f t="shared" ref="E133:E135" si="78">C133+D133</f>
        <v>0</v>
      </c>
      <c r="F133" s="38"/>
      <c r="G133" s="38"/>
      <c r="H133" s="39"/>
      <c r="I133" s="13" t="str">
        <f t="shared" ref="I133:I135" si="79">A133</f>
        <v>Fonduri europene nerambursabile</v>
      </c>
      <c r="J133" s="8">
        <f>100/119</f>
        <v>0.84033613445378152</v>
      </c>
      <c r="K133" s="8">
        <v>9241.7000000000007</v>
      </c>
      <c r="L133" s="13">
        <f>F133+F134+F135</f>
        <v>0</v>
      </c>
    </row>
    <row r="134" spans="1:12" s="3" customFormat="1" x14ac:dyDescent="0.2">
      <c r="A134" s="36" t="s">
        <v>18</v>
      </c>
      <c r="B134" s="136" t="s">
        <v>53</v>
      </c>
      <c r="C134" s="41">
        <v>0</v>
      </c>
      <c r="D134" s="41"/>
      <c r="E134" s="41">
        <f t="shared" si="78"/>
        <v>0</v>
      </c>
      <c r="F134" s="41"/>
      <c r="G134" s="41"/>
      <c r="H134" s="42"/>
      <c r="I134" s="71" t="str">
        <f t="shared" si="79"/>
        <v>Finanțare publică națională</v>
      </c>
    </row>
    <row r="135" spans="1:12" ht="13.5" thickBot="1" x14ac:dyDescent="0.25">
      <c r="A135" s="36" t="s">
        <v>20</v>
      </c>
      <c r="B135" s="137" t="s">
        <v>54</v>
      </c>
      <c r="C135" s="38">
        <v>0</v>
      </c>
      <c r="D135" s="38"/>
      <c r="E135" s="38">
        <f t="shared" si="78"/>
        <v>0</v>
      </c>
      <c r="F135" s="38"/>
      <c r="G135" s="38"/>
      <c r="H135" s="39"/>
      <c r="I135" s="13" t="str">
        <f t="shared" si="79"/>
        <v>Sume aferente TVA</v>
      </c>
      <c r="J135" s="8">
        <f>19/119</f>
        <v>0.15966386554621848</v>
      </c>
    </row>
    <row r="136" spans="1:12" s="3" customFormat="1" ht="13.5" hidden="1" thickBot="1" x14ac:dyDescent="0.25">
      <c r="A136" s="60" t="s">
        <v>55</v>
      </c>
      <c r="B136" s="61" t="s">
        <v>56</v>
      </c>
      <c r="C136" s="45">
        <v>0</v>
      </c>
      <c r="D136" s="45">
        <f t="shared" ref="D136:H136" si="80">SUM(D140,D141,D142)</f>
        <v>0</v>
      </c>
      <c r="E136" s="45">
        <f t="shared" si="80"/>
        <v>0</v>
      </c>
      <c r="F136" s="45">
        <f t="shared" si="80"/>
        <v>0</v>
      </c>
      <c r="G136" s="45">
        <f t="shared" si="80"/>
        <v>0</v>
      </c>
      <c r="H136" s="46">
        <f t="shared" si="80"/>
        <v>0</v>
      </c>
      <c r="I136" s="71">
        <f t="shared" si="51"/>
        <v>0</v>
      </c>
    </row>
    <row r="137" spans="1:12" s="3" customFormat="1" ht="13.5" hidden="1" thickBot="1" x14ac:dyDescent="0.25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51"/>
        <v>0</v>
      </c>
    </row>
    <row r="138" spans="1:12" s="3" customFormat="1" ht="13.5" hidden="1" thickBot="1" x14ac:dyDescent="0.25">
      <c r="A138" s="64" t="s">
        <v>49</v>
      </c>
      <c r="B138" s="65"/>
      <c r="C138" s="45">
        <v>0</v>
      </c>
      <c r="D138" s="45">
        <f t="shared" ref="D138:H138" si="81">D140+D141+D142-D139</f>
        <v>0</v>
      </c>
      <c r="E138" s="45">
        <f t="shared" si="81"/>
        <v>0</v>
      </c>
      <c r="F138" s="45">
        <f t="shared" si="81"/>
        <v>0</v>
      </c>
      <c r="G138" s="45">
        <f t="shared" si="81"/>
        <v>0</v>
      </c>
      <c r="H138" s="46">
        <f t="shared" si="81"/>
        <v>0</v>
      </c>
      <c r="I138" s="71">
        <f t="shared" si="51"/>
        <v>0</v>
      </c>
    </row>
    <row r="139" spans="1:12" s="3" customFormat="1" ht="13.5" hidden="1" thickBot="1" x14ac:dyDescent="0.25">
      <c r="A139" s="64" t="s">
        <v>50</v>
      </c>
      <c r="B139" s="65"/>
      <c r="C139" s="45">
        <v>0</v>
      </c>
      <c r="D139" s="45"/>
      <c r="E139" s="45">
        <f t="shared" ref="E139:E142" si="82">C139+D139</f>
        <v>0</v>
      </c>
      <c r="F139" s="45"/>
      <c r="G139" s="45"/>
      <c r="H139" s="46"/>
      <c r="I139" s="71">
        <f t="shared" si="51"/>
        <v>0</v>
      </c>
    </row>
    <row r="140" spans="1:12" s="3" customFormat="1" ht="13.5" hidden="1" thickBot="1" x14ac:dyDescent="0.25">
      <c r="A140" s="36" t="s">
        <v>57</v>
      </c>
      <c r="B140" s="137" t="s">
        <v>58</v>
      </c>
      <c r="C140" s="41">
        <v>0</v>
      </c>
      <c r="D140" s="41"/>
      <c r="E140" s="41">
        <f t="shared" si="82"/>
        <v>0</v>
      </c>
      <c r="F140" s="41"/>
      <c r="G140" s="41"/>
      <c r="H140" s="42"/>
      <c r="I140" s="71">
        <f t="shared" si="51"/>
        <v>0</v>
      </c>
    </row>
    <row r="141" spans="1:12" s="3" customFormat="1" ht="13.5" hidden="1" thickBot="1" x14ac:dyDescent="0.25">
      <c r="A141" s="36" t="s">
        <v>59</v>
      </c>
      <c r="B141" s="137" t="s">
        <v>60</v>
      </c>
      <c r="C141" s="41">
        <v>0</v>
      </c>
      <c r="D141" s="41"/>
      <c r="E141" s="41">
        <f t="shared" si="82"/>
        <v>0</v>
      </c>
      <c r="F141" s="41"/>
      <c r="G141" s="41"/>
      <c r="H141" s="42"/>
      <c r="I141" s="71">
        <f t="shared" si="51"/>
        <v>0</v>
      </c>
    </row>
    <row r="142" spans="1:12" s="3" customFormat="1" ht="13.5" hidden="1" thickBot="1" x14ac:dyDescent="0.25">
      <c r="A142" s="36" t="s">
        <v>61</v>
      </c>
      <c r="B142" s="137" t="s">
        <v>62</v>
      </c>
      <c r="C142" s="41">
        <v>0</v>
      </c>
      <c r="D142" s="41"/>
      <c r="E142" s="41">
        <f t="shared" si="82"/>
        <v>0</v>
      </c>
      <c r="F142" s="41"/>
      <c r="G142" s="41"/>
      <c r="H142" s="42"/>
      <c r="I142" s="71">
        <f t="shared" si="51"/>
        <v>0</v>
      </c>
    </row>
    <row r="143" spans="1:12" s="3" customFormat="1" ht="13.5" hidden="1" thickBot="1" x14ac:dyDescent="0.25">
      <c r="A143" s="60" t="s">
        <v>63</v>
      </c>
      <c r="B143" s="67" t="s">
        <v>64</v>
      </c>
      <c r="C143" s="45">
        <v>0</v>
      </c>
      <c r="D143" s="45">
        <f t="shared" ref="D143:H143" si="83">SUM(D147,D148,D149)</f>
        <v>0</v>
      </c>
      <c r="E143" s="45">
        <f t="shared" si="83"/>
        <v>0</v>
      </c>
      <c r="F143" s="45">
        <f t="shared" si="83"/>
        <v>0</v>
      </c>
      <c r="G143" s="45">
        <f t="shared" si="83"/>
        <v>0</v>
      </c>
      <c r="H143" s="46">
        <f t="shared" si="83"/>
        <v>0</v>
      </c>
      <c r="I143" s="71">
        <f t="shared" si="51"/>
        <v>0</v>
      </c>
    </row>
    <row r="144" spans="1:12" s="3" customFormat="1" ht="13.5" hidden="1" thickBot="1" x14ac:dyDescent="0.25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51"/>
        <v>0</v>
      </c>
    </row>
    <row r="145" spans="1:9" s="3" customFormat="1" ht="13.5" hidden="1" thickBot="1" x14ac:dyDescent="0.25">
      <c r="A145" s="64" t="s">
        <v>49</v>
      </c>
      <c r="B145" s="65"/>
      <c r="C145" s="45">
        <v>0</v>
      </c>
      <c r="D145" s="45">
        <f t="shared" ref="D145:H145" si="84">D147+D148+D149-D146</f>
        <v>0</v>
      </c>
      <c r="E145" s="45">
        <f t="shared" si="84"/>
        <v>0</v>
      </c>
      <c r="F145" s="45">
        <f t="shared" si="84"/>
        <v>0</v>
      </c>
      <c r="G145" s="45">
        <f t="shared" si="84"/>
        <v>0</v>
      </c>
      <c r="H145" s="46">
        <f t="shared" si="84"/>
        <v>0</v>
      </c>
      <c r="I145" s="71">
        <f t="shared" si="51"/>
        <v>0</v>
      </c>
    </row>
    <row r="146" spans="1:9" s="3" customFormat="1" ht="13.5" hidden="1" thickBot="1" x14ac:dyDescent="0.25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51"/>
        <v>0</v>
      </c>
    </row>
    <row r="147" spans="1:9" s="3" customFormat="1" ht="13.5" hidden="1" thickBot="1" x14ac:dyDescent="0.25">
      <c r="A147" s="36" t="s">
        <v>57</v>
      </c>
      <c r="B147" s="137" t="s">
        <v>65</v>
      </c>
      <c r="C147" s="41">
        <v>0</v>
      </c>
      <c r="D147" s="41"/>
      <c r="E147" s="41">
        <f t="shared" ref="E147:E149" si="85">C147+D147</f>
        <v>0</v>
      </c>
      <c r="F147" s="41"/>
      <c r="G147" s="41"/>
      <c r="H147" s="42"/>
      <c r="I147" s="71">
        <f t="shared" si="51"/>
        <v>0</v>
      </c>
    </row>
    <row r="148" spans="1:9" s="3" customFormat="1" ht="13.5" hidden="1" thickBot="1" x14ac:dyDescent="0.25">
      <c r="A148" s="36" t="s">
        <v>59</v>
      </c>
      <c r="B148" s="137" t="s">
        <v>66</v>
      </c>
      <c r="C148" s="41">
        <v>0</v>
      </c>
      <c r="D148" s="41"/>
      <c r="E148" s="41">
        <f t="shared" si="85"/>
        <v>0</v>
      </c>
      <c r="F148" s="41"/>
      <c r="G148" s="41"/>
      <c r="H148" s="42"/>
      <c r="I148" s="71">
        <f t="shared" si="51"/>
        <v>0</v>
      </c>
    </row>
    <row r="149" spans="1:9" s="3" customFormat="1" ht="13.5" hidden="1" thickBot="1" x14ac:dyDescent="0.25">
      <c r="A149" s="36" t="s">
        <v>61</v>
      </c>
      <c r="B149" s="137" t="s">
        <v>67</v>
      </c>
      <c r="C149" s="41">
        <v>0</v>
      </c>
      <c r="D149" s="41"/>
      <c r="E149" s="41">
        <f t="shared" si="85"/>
        <v>0</v>
      </c>
      <c r="F149" s="41"/>
      <c r="G149" s="41"/>
      <c r="H149" s="42"/>
      <c r="I149" s="71">
        <f t="shared" si="51"/>
        <v>0</v>
      </c>
    </row>
    <row r="150" spans="1:9" s="3" customFormat="1" ht="13.5" hidden="1" thickBot="1" x14ac:dyDescent="0.25">
      <c r="A150" s="68"/>
      <c r="B150" s="55"/>
      <c r="C150" s="41"/>
      <c r="D150" s="41"/>
      <c r="E150" s="41"/>
      <c r="F150" s="41"/>
      <c r="G150" s="41"/>
      <c r="H150" s="42"/>
      <c r="I150" s="71">
        <f t="shared" si="51"/>
        <v>0</v>
      </c>
    </row>
    <row r="151" spans="1:9" s="3" customFormat="1" ht="13.5" hidden="1" thickBot="1" x14ac:dyDescent="0.25">
      <c r="A151" s="60" t="s">
        <v>68</v>
      </c>
      <c r="B151" s="61">
        <v>71</v>
      </c>
      <c r="C151" s="45">
        <v>0</v>
      </c>
      <c r="D151" s="45">
        <f t="shared" ref="D151:H151" si="86">SUM(D152)</f>
        <v>0</v>
      </c>
      <c r="E151" s="45">
        <f t="shared" si="86"/>
        <v>0</v>
      </c>
      <c r="F151" s="45">
        <f t="shared" si="86"/>
        <v>0</v>
      </c>
      <c r="G151" s="45">
        <f t="shared" si="86"/>
        <v>0</v>
      </c>
      <c r="H151" s="46">
        <f t="shared" si="86"/>
        <v>0</v>
      </c>
      <c r="I151" s="71">
        <f t="shared" si="51"/>
        <v>0</v>
      </c>
    </row>
    <row r="152" spans="1:9" s="3" customFormat="1" ht="13.5" hidden="1" thickBot="1" x14ac:dyDescent="0.25">
      <c r="A152" s="50" t="s">
        <v>69</v>
      </c>
      <c r="B152" s="134" t="s">
        <v>70</v>
      </c>
      <c r="C152" s="41">
        <v>0</v>
      </c>
      <c r="D152" s="41"/>
      <c r="E152" s="41">
        <f>C152+D152</f>
        <v>0</v>
      </c>
      <c r="F152" s="41"/>
      <c r="G152" s="41"/>
      <c r="H152" s="42"/>
      <c r="I152" s="71">
        <f t="shared" si="51"/>
        <v>0</v>
      </c>
    </row>
    <row r="153" spans="1:9" s="3" customFormat="1" ht="13.5" hidden="1" thickBot="1" x14ac:dyDescent="0.25">
      <c r="A153" s="68"/>
      <c r="B153" s="55"/>
      <c r="C153" s="41"/>
      <c r="D153" s="41"/>
      <c r="E153" s="41"/>
      <c r="F153" s="41"/>
      <c r="G153" s="41"/>
      <c r="H153" s="42"/>
      <c r="I153" s="71">
        <f t="shared" si="51"/>
        <v>0</v>
      </c>
    </row>
    <row r="154" spans="1:9" s="3" customFormat="1" ht="13.5" hidden="1" thickBot="1" x14ac:dyDescent="0.25">
      <c r="A154" s="48" t="s">
        <v>71</v>
      </c>
      <c r="B154" s="67" t="s">
        <v>72</v>
      </c>
      <c r="C154" s="45">
        <v>0</v>
      </c>
      <c r="D154" s="45"/>
      <c r="E154" s="45">
        <f>C154+D154</f>
        <v>0</v>
      </c>
      <c r="F154" s="45"/>
      <c r="G154" s="45"/>
      <c r="H154" s="46"/>
      <c r="I154" s="71">
        <f t="shared" si="51"/>
        <v>0</v>
      </c>
    </row>
    <row r="155" spans="1:9" s="3" customFormat="1" ht="13.5" hidden="1" thickBot="1" x14ac:dyDescent="0.25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87">SUM(E155:H155)</f>
        <v>0</v>
      </c>
    </row>
    <row r="156" spans="1:9" ht="13.5" hidden="1" thickBot="1" x14ac:dyDescent="0.25">
      <c r="A156" s="48" t="s">
        <v>73</v>
      </c>
      <c r="B156" s="67"/>
      <c r="C156" s="45">
        <v>0</v>
      </c>
      <c r="D156" s="45">
        <f t="shared" ref="D156:H156" si="88">D103-D124</f>
        <v>0</v>
      </c>
      <c r="E156" s="45">
        <f t="shared" si="88"/>
        <v>0</v>
      </c>
      <c r="F156" s="45">
        <f t="shared" si="88"/>
        <v>0</v>
      </c>
      <c r="G156" s="45">
        <f t="shared" si="88"/>
        <v>0</v>
      </c>
      <c r="H156" s="46">
        <f t="shared" si="88"/>
        <v>0</v>
      </c>
      <c r="I156" s="13">
        <f t="shared" si="87"/>
        <v>0</v>
      </c>
    </row>
    <row r="157" spans="1:9" s="3" customFormat="1" ht="13.5" hidden="1" thickBot="1" x14ac:dyDescent="0.25">
      <c r="A157" s="81"/>
      <c r="B157" s="82"/>
      <c r="C157" s="83"/>
      <c r="D157" s="83"/>
      <c r="E157" s="83"/>
      <c r="F157" s="83"/>
      <c r="G157" s="83"/>
      <c r="H157" s="84"/>
      <c r="I157" s="71">
        <f t="shared" si="87"/>
        <v>0</v>
      </c>
    </row>
    <row r="158" spans="1:9" s="2" customFormat="1" ht="13.5" thickBot="1" x14ac:dyDescent="0.25">
      <c r="A158" s="143" t="s">
        <v>80</v>
      </c>
      <c r="B158" s="144" t="s">
        <v>81</v>
      </c>
      <c r="C158" s="145">
        <v>243</v>
      </c>
      <c r="D158" s="145">
        <f t="shared" ref="D158:H158" si="89">SUM(D191)</f>
        <v>0</v>
      </c>
      <c r="E158" s="145">
        <f t="shared" si="89"/>
        <v>243</v>
      </c>
      <c r="F158" s="145">
        <f t="shared" si="89"/>
        <v>0</v>
      </c>
      <c r="G158" s="145">
        <f t="shared" si="89"/>
        <v>0</v>
      </c>
      <c r="H158" s="146">
        <f t="shared" si="89"/>
        <v>0</v>
      </c>
      <c r="I158" s="13">
        <f t="shared" ref="I158:I172" si="90">SUM(E158:H158)</f>
        <v>243</v>
      </c>
    </row>
    <row r="159" spans="1:9" x14ac:dyDescent="0.2">
      <c r="A159" s="139" t="s">
        <v>76</v>
      </c>
      <c r="B159" s="140"/>
      <c r="C159" s="141">
        <v>243</v>
      </c>
      <c r="D159" s="141">
        <f t="shared" ref="D159:H159" si="91">SUM(D160,D163,D189)</f>
        <v>0</v>
      </c>
      <c r="E159" s="141">
        <f t="shared" si="91"/>
        <v>243</v>
      </c>
      <c r="F159" s="141">
        <f t="shared" si="91"/>
        <v>0</v>
      </c>
      <c r="G159" s="141">
        <f t="shared" si="91"/>
        <v>0</v>
      </c>
      <c r="H159" s="142">
        <f t="shared" si="91"/>
        <v>0</v>
      </c>
      <c r="I159" s="13">
        <f t="shared" si="90"/>
        <v>243</v>
      </c>
    </row>
    <row r="160" spans="1:9" hidden="1" x14ac:dyDescent="0.2">
      <c r="A160" s="60" t="s">
        <v>43</v>
      </c>
      <c r="B160" s="61">
        <v>20</v>
      </c>
      <c r="C160" s="97">
        <v>0</v>
      </c>
      <c r="D160" s="97">
        <f t="shared" ref="D160:H160" si="92">SUM(D161)</f>
        <v>0</v>
      </c>
      <c r="E160" s="45">
        <f t="shared" si="92"/>
        <v>0</v>
      </c>
      <c r="F160" s="45">
        <f t="shared" si="92"/>
        <v>0</v>
      </c>
      <c r="G160" s="45">
        <f t="shared" si="92"/>
        <v>0</v>
      </c>
      <c r="H160" s="46">
        <f t="shared" si="92"/>
        <v>0</v>
      </c>
      <c r="I160" s="13">
        <f t="shared" si="90"/>
        <v>0</v>
      </c>
    </row>
    <row r="161" spans="1:9" hidden="1" x14ac:dyDescent="0.2">
      <c r="A161" s="50" t="s">
        <v>44</v>
      </c>
      <c r="B161" s="134" t="s">
        <v>45</v>
      </c>
      <c r="C161" s="98">
        <v>0</v>
      </c>
      <c r="D161" s="98">
        <f>D214</f>
        <v>0</v>
      </c>
      <c r="E161" s="38">
        <f>C161+D161</f>
        <v>0</v>
      </c>
      <c r="F161" s="38">
        <f t="shared" ref="F161:H161" si="93">F214</f>
        <v>0</v>
      </c>
      <c r="G161" s="38">
        <f t="shared" si="93"/>
        <v>0</v>
      </c>
      <c r="H161" s="39">
        <f t="shared" si="93"/>
        <v>0</v>
      </c>
      <c r="I161" s="13">
        <f t="shared" si="90"/>
        <v>0</v>
      </c>
    </row>
    <row r="162" spans="1:9" s="3" customFormat="1" hidden="1" x14ac:dyDescent="0.2">
      <c r="A162" s="50"/>
      <c r="B162" s="51"/>
      <c r="C162" s="41"/>
      <c r="D162" s="41"/>
      <c r="E162" s="41"/>
      <c r="F162" s="41"/>
      <c r="G162" s="41"/>
      <c r="H162" s="42"/>
      <c r="I162" s="71">
        <f t="shared" si="90"/>
        <v>0</v>
      </c>
    </row>
    <row r="163" spans="1:9" ht="25.5" hidden="1" x14ac:dyDescent="0.2">
      <c r="A163" s="135" t="s">
        <v>46</v>
      </c>
      <c r="B163" s="62">
        <v>60</v>
      </c>
      <c r="C163" s="45">
        <v>243</v>
      </c>
      <c r="D163" s="45">
        <f t="shared" ref="D163:H163" si="94">SUM(D164,D171,D178)</f>
        <v>0</v>
      </c>
      <c r="E163" s="45">
        <f t="shared" si="94"/>
        <v>243</v>
      </c>
      <c r="F163" s="45">
        <f t="shared" si="94"/>
        <v>0</v>
      </c>
      <c r="G163" s="45">
        <f t="shared" si="94"/>
        <v>0</v>
      </c>
      <c r="H163" s="46">
        <f t="shared" si="94"/>
        <v>0</v>
      </c>
      <c r="I163" s="13"/>
    </row>
    <row r="164" spans="1:9" ht="25.5" hidden="1" x14ac:dyDescent="0.2">
      <c r="A164" s="60" t="s">
        <v>47</v>
      </c>
      <c r="B164" s="63">
        <v>60</v>
      </c>
      <c r="C164" s="45">
        <v>243</v>
      </c>
      <c r="D164" s="45">
        <f t="shared" ref="D164:H164" si="95">SUM(D168,D169,D170)</f>
        <v>0</v>
      </c>
      <c r="E164" s="45">
        <f t="shared" si="95"/>
        <v>243</v>
      </c>
      <c r="F164" s="45">
        <f t="shared" si="95"/>
        <v>0</v>
      </c>
      <c r="G164" s="45">
        <f t="shared" si="95"/>
        <v>0</v>
      </c>
      <c r="H164" s="46">
        <f t="shared" si="95"/>
        <v>0</v>
      </c>
      <c r="I164" s="13"/>
    </row>
    <row r="165" spans="1:9" s="3" customFormat="1" hidden="1" x14ac:dyDescent="0.2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90"/>
        <v>0</v>
      </c>
    </row>
    <row r="166" spans="1:9" hidden="1" x14ac:dyDescent="0.2">
      <c r="A166" s="64" t="s">
        <v>49</v>
      </c>
      <c r="B166" s="65"/>
      <c r="C166" s="45">
        <v>0</v>
      </c>
      <c r="D166" s="45">
        <f t="shared" ref="D166:H166" si="96">D168+D169+D170-D167</f>
        <v>0</v>
      </c>
      <c r="E166" s="45">
        <f t="shared" si="96"/>
        <v>0</v>
      </c>
      <c r="F166" s="45">
        <f t="shared" si="96"/>
        <v>0</v>
      </c>
      <c r="G166" s="45">
        <f t="shared" si="96"/>
        <v>0</v>
      </c>
      <c r="H166" s="46">
        <f t="shared" si="96"/>
        <v>0</v>
      </c>
      <c r="I166" s="13">
        <f t="shared" si="90"/>
        <v>0</v>
      </c>
    </row>
    <row r="167" spans="1:9" hidden="1" x14ac:dyDescent="0.2">
      <c r="A167" s="64" t="s">
        <v>50</v>
      </c>
      <c r="B167" s="65"/>
      <c r="C167" s="45">
        <v>243</v>
      </c>
      <c r="D167" s="45">
        <f t="shared" ref="D167:H170" si="97">D220</f>
        <v>0</v>
      </c>
      <c r="E167" s="45">
        <f t="shared" si="97"/>
        <v>243</v>
      </c>
      <c r="F167" s="45">
        <f t="shared" si="97"/>
        <v>0</v>
      </c>
      <c r="G167" s="45">
        <f t="shared" si="97"/>
        <v>0</v>
      </c>
      <c r="H167" s="46">
        <f t="shared" si="97"/>
        <v>0</v>
      </c>
      <c r="I167" s="13"/>
    </row>
    <row r="168" spans="1:9" hidden="1" x14ac:dyDescent="0.2">
      <c r="A168" s="36" t="s">
        <v>51</v>
      </c>
      <c r="B168" s="136" t="s">
        <v>52</v>
      </c>
      <c r="C168" s="38">
        <v>204.2</v>
      </c>
      <c r="D168" s="38">
        <f t="shared" si="97"/>
        <v>0</v>
      </c>
      <c r="E168" s="38">
        <f t="shared" si="97"/>
        <v>204.2</v>
      </c>
      <c r="F168" s="38">
        <f t="shared" si="97"/>
        <v>0</v>
      </c>
      <c r="G168" s="38">
        <f t="shared" si="97"/>
        <v>0</v>
      </c>
      <c r="H168" s="39">
        <f t="shared" si="97"/>
        <v>0</v>
      </c>
      <c r="I168" s="13"/>
    </row>
    <row r="169" spans="1:9" s="3" customFormat="1" hidden="1" x14ac:dyDescent="0.2">
      <c r="A169" s="36" t="s">
        <v>18</v>
      </c>
      <c r="B169" s="136" t="s">
        <v>53</v>
      </c>
      <c r="C169" s="41">
        <v>0</v>
      </c>
      <c r="D169" s="41">
        <f t="shared" si="97"/>
        <v>0</v>
      </c>
      <c r="E169" s="41">
        <f t="shared" ref="E169" si="98">C169+D169</f>
        <v>0</v>
      </c>
      <c r="F169" s="41">
        <f t="shared" si="97"/>
        <v>0</v>
      </c>
      <c r="G169" s="41">
        <f t="shared" si="97"/>
        <v>0</v>
      </c>
      <c r="H169" s="42">
        <f t="shared" si="97"/>
        <v>0</v>
      </c>
      <c r="I169" s="71">
        <f t="shared" si="90"/>
        <v>0</v>
      </c>
    </row>
    <row r="170" spans="1:9" hidden="1" x14ac:dyDescent="0.2">
      <c r="A170" s="36" t="s">
        <v>20</v>
      </c>
      <c r="B170" s="137" t="s">
        <v>54</v>
      </c>
      <c r="C170" s="38">
        <v>38.800000000000011</v>
      </c>
      <c r="D170" s="38">
        <f t="shared" si="97"/>
        <v>0</v>
      </c>
      <c r="E170" s="38">
        <f>E223</f>
        <v>38.800000000000011</v>
      </c>
      <c r="F170" s="38">
        <f t="shared" si="97"/>
        <v>0</v>
      </c>
      <c r="G170" s="38">
        <f t="shared" si="97"/>
        <v>0</v>
      </c>
      <c r="H170" s="39">
        <f t="shared" si="97"/>
        <v>0</v>
      </c>
      <c r="I170" s="13"/>
    </row>
    <row r="171" spans="1:9" s="3" customFormat="1" hidden="1" x14ac:dyDescent="0.2">
      <c r="A171" s="60" t="s">
        <v>55</v>
      </c>
      <c r="B171" s="61" t="s">
        <v>56</v>
      </c>
      <c r="C171" s="45">
        <v>0</v>
      </c>
      <c r="D171" s="45">
        <f t="shared" ref="D171:H171" si="99">SUM(D175,D176,D177)</f>
        <v>0</v>
      </c>
      <c r="E171" s="45">
        <f t="shared" si="99"/>
        <v>0</v>
      </c>
      <c r="F171" s="45">
        <f t="shared" si="99"/>
        <v>0</v>
      </c>
      <c r="G171" s="45">
        <f t="shared" si="99"/>
        <v>0</v>
      </c>
      <c r="H171" s="46">
        <f t="shared" si="99"/>
        <v>0</v>
      </c>
      <c r="I171" s="71">
        <f t="shared" si="90"/>
        <v>0</v>
      </c>
    </row>
    <row r="172" spans="1:9" s="3" customFormat="1" hidden="1" x14ac:dyDescent="0.2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90"/>
        <v>0</v>
      </c>
    </row>
    <row r="173" spans="1:9" s="3" customFormat="1" hidden="1" x14ac:dyDescent="0.2">
      <c r="A173" s="64" t="s">
        <v>49</v>
      </c>
      <c r="B173" s="65"/>
      <c r="C173" s="45">
        <v>0</v>
      </c>
      <c r="D173" s="45">
        <f t="shared" ref="D173:H173" si="100">D175+D176+D177-D174</f>
        <v>0</v>
      </c>
      <c r="E173" s="45">
        <f t="shared" si="100"/>
        <v>0</v>
      </c>
      <c r="F173" s="45">
        <f t="shared" si="100"/>
        <v>0</v>
      </c>
      <c r="G173" s="45">
        <f t="shared" si="100"/>
        <v>0</v>
      </c>
      <c r="H173" s="46">
        <f t="shared" si="100"/>
        <v>0</v>
      </c>
      <c r="I173" s="71">
        <f t="shared" ref="I173:I242" si="101">SUM(E173:H173)</f>
        <v>0</v>
      </c>
    </row>
    <row r="174" spans="1:9" s="3" customFormat="1" hidden="1" x14ac:dyDescent="0.2">
      <c r="A174" s="64" t="s">
        <v>50</v>
      </c>
      <c r="B174" s="65"/>
      <c r="C174" s="45">
        <v>0</v>
      </c>
      <c r="D174" s="45">
        <f t="shared" ref="D174:H177" si="102">D227</f>
        <v>0</v>
      </c>
      <c r="E174" s="45">
        <f t="shared" si="102"/>
        <v>0</v>
      </c>
      <c r="F174" s="45">
        <f t="shared" si="102"/>
        <v>0</v>
      </c>
      <c r="G174" s="45">
        <f t="shared" si="102"/>
        <v>0</v>
      </c>
      <c r="H174" s="46">
        <f t="shared" si="102"/>
        <v>0</v>
      </c>
      <c r="I174" s="71">
        <f t="shared" si="101"/>
        <v>0</v>
      </c>
    </row>
    <row r="175" spans="1:9" s="3" customFormat="1" hidden="1" x14ac:dyDescent="0.2">
      <c r="A175" s="36" t="s">
        <v>57</v>
      </c>
      <c r="B175" s="137" t="s">
        <v>58</v>
      </c>
      <c r="C175" s="41">
        <v>0</v>
      </c>
      <c r="D175" s="41">
        <f t="shared" si="102"/>
        <v>0</v>
      </c>
      <c r="E175" s="41">
        <f t="shared" ref="E175:E177" si="103">C175+D175</f>
        <v>0</v>
      </c>
      <c r="F175" s="41">
        <f t="shared" si="102"/>
        <v>0</v>
      </c>
      <c r="G175" s="41">
        <f t="shared" si="102"/>
        <v>0</v>
      </c>
      <c r="H175" s="42">
        <f t="shared" si="102"/>
        <v>0</v>
      </c>
      <c r="I175" s="71">
        <f t="shared" si="101"/>
        <v>0</v>
      </c>
    </row>
    <row r="176" spans="1:9" s="3" customFormat="1" hidden="1" x14ac:dyDescent="0.2">
      <c r="A176" s="36" t="s">
        <v>59</v>
      </c>
      <c r="B176" s="137" t="s">
        <v>60</v>
      </c>
      <c r="C176" s="41">
        <v>0</v>
      </c>
      <c r="D176" s="41">
        <f t="shared" si="102"/>
        <v>0</v>
      </c>
      <c r="E176" s="41">
        <f t="shared" si="103"/>
        <v>0</v>
      </c>
      <c r="F176" s="41">
        <f t="shared" si="102"/>
        <v>0</v>
      </c>
      <c r="G176" s="41">
        <f t="shared" si="102"/>
        <v>0</v>
      </c>
      <c r="H176" s="42">
        <f t="shared" si="102"/>
        <v>0</v>
      </c>
      <c r="I176" s="71">
        <f t="shared" si="101"/>
        <v>0</v>
      </c>
    </row>
    <row r="177" spans="1:9" s="3" customFormat="1" hidden="1" x14ac:dyDescent="0.2">
      <c r="A177" s="36" t="s">
        <v>61</v>
      </c>
      <c r="B177" s="137" t="s">
        <v>62</v>
      </c>
      <c r="C177" s="41">
        <v>0</v>
      </c>
      <c r="D177" s="41">
        <f t="shared" si="102"/>
        <v>0</v>
      </c>
      <c r="E177" s="41">
        <f t="shared" si="103"/>
        <v>0</v>
      </c>
      <c r="F177" s="41">
        <f t="shared" si="102"/>
        <v>0</v>
      </c>
      <c r="G177" s="41">
        <f t="shared" si="102"/>
        <v>0</v>
      </c>
      <c r="H177" s="42">
        <f t="shared" si="102"/>
        <v>0</v>
      </c>
      <c r="I177" s="71">
        <f t="shared" si="101"/>
        <v>0</v>
      </c>
    </row>
    <row r="178" spans="1:9" s="3" customFormat="1" hidden="1" x14ac:dyDescent="0.2">
      <c r="A178" s="60" t="s">
        <v>63</v>
      </c>
      <c r="B178" s="67" t="s">
        <v>64</v>
      </c>
      <c r="C178" s="45">
        <v>0</v>
      </c>
      <c r="D178" s="45">
        <f t="shared" ref="D178:H178" si="104">SUM(D182,D183,D184)</f>
        <v>0</v>
      </c>
      <c r="E178" s="45">
        <f t="shared" si="104"/>
        <v>0</v>
      </c>
      <c r="F178" s="45">
        <f t="shared" si="104"/>
        <v>0</v>
      </c>
      <c r="G178" s="45">
        <f t="shared" si="104"/>
        <v>0</v>
      </c>
      <c r="H178" s="46">
        <f t="shared" si="104"/>
        <v>0</v>
      </c>
      <c r="I178" s="71">
        <f t="shared" si="101"/>
        <v>0</v>
      </c>
    </row>
    <row r="179" spans="1:9" s="3" customFormat="1" hidden="1" x14ac:dyDescent="0.2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01"/>
        <v>0</v>
      </c>
    </row>
    <row r="180" spans="1:9" s="3" customFormat="1" hidden="1" x14ac:dyDescent="0.2">
      <c r="A180" s="64" t="s">
        <v>49</v>
      </c>
      <c r="B180" s="65"/>
      <c r="C180" s="45">
        <v>0</v>
      </c>
      <c r="D180" s="45">
        <f t="shared" ref="D180:H180" si="105">D182+D183+D184-D181</f>
        <v>0</v>
      </c>
      <c r="E180" s="45">
        <f t="shared" si="105"/>
        <v>0</v>
      </c>
      <c r="F180" s="45">
        <f t="shared" si="105"/>
        <v>0</v>
      </c>
      <c r="G180" s="45">
        <f t="shared" si="105"/>
        <v>0</v>
      </c>
      <c r="H180" s="46">
        <f t="shared" si="105"/>
        <v>0</v>
      </c>
      <c r="I180" s="71">
        <f t="shared" si="101"/>
        <v>0</v>
      </c>
    </row>
    <row r="181" spans="1:9" s="3" customFormat="1" hidden="1" x14ac:dyDescent="0.2">
      <c r="A181" s="64" t="s">
        <v>50</v>
      </c>
      <c r="B181" s="65"/>
      <c r="C181" s="45">
        <v>0</v>
      </c>
      <c r="D181" s="45">
        <f t="shared" ref="D181:H184" si="106">D234</f>
        <v>0</v>
      </c>
      <c r="E181" s="45">
        <f t="shared" si="106"/>
        <v>0</v>
      </c>
      <c r="F181" s="45">
        <f t="shared" si="106"/>
        <v>0</v>
      </c>
      <c r="G181" s="45">
        <f t="shared" si="106"/>
        <v>0</v>
      </c>
      <c r="H181" s="46">
        <f t="shared" si="106"/>
        <v>0</v>
      </c>
      <c r="I181" s="71">
        <f t="shared" si="101"/>
        <v>0</v>
      </c>
    </row>
    <row r="182" spans="1:9" s="3" customFormat="1" hidden="1" x14ac:dyDescent="0.2">
      <c r="A182" s="36" t="s">
        <v>57</v>
      </c>
      <c r="B182" s="137" t="s">
        <v>65</v>
      </c>
      <c r="C182" s="41">
        <v>0</v>
      </c>
      <c r="D182" s="41">
        <f t="shared" si="106"/>
        <v>0</v>
      </c>
      <c r="E182" s="41">
        <f t="shared" ref="E182:E184" si="107">C182+D182</f>
        <v>0</v>
      </c>
      <c r="F182" s="41">
        <f t="shared" si="106"/>
        <v>0</v>
      </c>
      <c r="G182" s="41">
        <f t="shared" si="106"/>
        <v>0</v>
      </c>
      <c r="H182" s="42">
        <f t="shared" si="106"/>
        <v>0</v>
      </c>
      <c r="I182" s="71">
        <f t="shared" si="101"/>
        <v>0</v>
      </c>
    </row>
    <row r="183" spans="1:9" s="3" customFormat="1" hidden="1" x14ac:dyDescent="0.2">
      <c r="A183" s="36" t="s">
        <v>59</v>
      </c>
      <c r="B183" s="137" t="s">
        <v>66</v>
      </c>
      <c r="C183" s="41">
        <v>0</v>
      </c>
      <c r="D183" s="41">
        <f t="shared" si="106"/>
        <v>0</v>
      </c>
      <c r="E183" s="41">
        <f t="shared" si="107"/>
        <v>0</v>
      </c>
      <c r="F183" s="41">
        <f t="shared" si="106"/>
        <v>0</v>
      </c>
      <c r="G183" s="41">
        <f t="shared" si="106"/>
        <v>0</v>
      </c>
      <c r="H183" s="42">
        <f t="shared" si="106"/>
        <v>0</v>
      </c>
      <c r="I183" s="71">
        <f t="shared" si="101"/>
        <v>0</v>
      </c>
    </row>
    <row r="184" spans="1:9" s="3" customFormat="1" hidden="1" x14ac:dyDescent="0.2">
      <c r="A184" s="36" t="s">
        <v>61</v>
      </c>
      <c r="B184" s="137" t="s">
        <v>67</v>
      </c>
      <c r="C184" s="41">
        <v>0</v>
      </c>
      <c r="D184" s="41">
        <f t="shared" si="106"/>
        <v>0</v>
      </c>
      <c r="E184" s="41">
        <f t="shared" si="107"/>
        <v>0</v>
      </c>
      <c r="F184" s="41">
        <f t="shared" si="106"/>
        <v>0</v>
      </c>
      <c r="G184" s="41">
        <f t="shared" si="106"/>
        <v>0</v>
      </c>
      <c r="H184" s="42">
        <f t="shared" si="106"/>
        <v>0</v>
      </c>
      <c r="I184" s="71">
        <f t="shared" si="101"/>
        <v>0</v>
      </c>
    </row>
    <row r="185" spans="1:9" s="3" customFormat="1" hidden="1" x14ac:dyDescent="0.2">
      <c r="A185" s="68"/>
      <c r="B185" s="55"/>
      <c r="C185" s="41"/>
      <c r="D185" s="41"/>
      <c r="E185" s="41"/>
      <c r="F185" s="41"/>
      <c r="G185" s="41"/>
      <c r="H185" s="42"/>
      <c r="I185" s="71">
        <f t="shared" si="101"/>
        <v>0</v>
      </c>
    </row>
    <row r="186" spans="1:9" s="3" customFormat="1" hidden="1" x14ac:dyDescent="0.2">
      <c r="A186" s="79" t="s">
        <v>68</v>
      </c>
      <c r="B186" s="61">
        <v>20</v>
      </c>
      <c r="C186" s="45">
        <v>0</v>
      </c>
      <c r="D186" s="45">
        <f t="shared" ref="D186:H186" si="108">SUM(D187)</f>
        <v>0</v>
      </c>
      <c r="E186" s="45">
        <f t="shared" si="108"/>
        <v>0</v>
      </c>
      <c r="F186" s="45">
        <f t="shared" si="108"/>
        <v>0</v>
      </c>
      <c r="G186" s="45">
        <f t="shared" si="108"/>
        <v>0</v>
      </c>
      <c r="H186" s="46">
        <f t="shared" si="108"/>
        <v>0</v>
      </c>
      <c r="I186" s="71">
        <f t="shared" si="101"/>
        <v>0</v>
      </c>
    </row>
    <row r="187" spans="1:9" s="3" customFormat="1" hidden="1" x14ac:dyDescent="0.2">
      <c r="A187" s="80" t="s">
        <v>69</v>
      </c>
      <c r="B187" s="134" t="s">
        <v>70</v>
      </c>
      <c r="C187" s="41">
        <v>0</v>
      </c>
      <c r="D187" s="41">
        <f>D240</f>
        <v>0</v>
      </c>
      <c r="E187" s="41">
        <f>C187+D187</f>
        <v>0</v>
      </c>
      <c r="F187" s="41">
        <f t="shared" ref="F187:H187" si="109">F240</f>
        <v>0</v>
      </c>
      <c r="G187" s="41">
        <f t="shared" si="109"/>
        <v>0</v>
      </c>
      <c r="H187" s="42">
        <f t="shared" si="109"/>
        <v>0</v>
      </c>
      <c r="I187" s="71">
        <f t="shared" si="101"/>
        <v>0</v>
      </c>
    </row>
    <row r="188" spans="1:9" s="3" customFormat="1" hidden="1" x14ac:dyDescent="0.2">
      <c r="A188" s="68"/>
      <c r="B188" s="55"/>
      <c r="C188" s="41"/>
      <c r="D188" s="41"/>
      <c r="E188" s="41"/>
      <c r="F188" s="41"/>
      <c r="G188" s="41"/>
      <c r="H188" s="42"/>
      <c r="I188" s="71">
        <f t="shared" si="101"/>
        <v>0</v>
      </c>
    </row>
    <row r="189" spans="1:9" s="3" customFormat="1" hidden="1" x14ac:dyDescent="0.2">
      <c r="A189" s="48" t="s">
        <v>71</v>
      </c>
      <c r="B189" s="67" t="s">
        <v>72</v>
      </c>
      <c r="C189" s="45">
        <v>0</v>
      </c>
      <c r="D189" s="45">
        <f t="shared" ref="D189" si="110">D242</f>
        <v>0</v>
      </c>
      <c r="E189" s="45">
        <f>C189+D189</f>
        <v>0</v>
      </c>
      <c r="F189" s="45">
        <f t="shared" ref="F189:H189" si="111">F242</f>
        <v>0</v>
      </c>
      <c r="G189" s="45">
        <f t="shared" si="111"/>
        <v>0</v>
      </c>
      <c r="H189" s="46">
        <f t="shared" si="111"/>
        <v>0</v>
      </c>
      <c r="I189" s="71">
        <f t="shared" si="101"/>
        <v>0</v>
      </c>
    </row>
    <row r="190" spans="1:9" s="3" customFormat="1" hidden="1" x14ac:dyDescent="0.2">
      <c r="A190" s="81"/>
      <c r="B190" s="82"/>
      <c r="C190" s="83"/>
      <c r="D190" s="83"/>
      <c r="E190" s="83"/>
      <c r="F190" s="83"/>
      <c r="G190" s="83"/>
      <c r="H190" s="84"/>
      <c r="I190" s="71">
        <f t="shared" si="101"/>
        <v>0</v>
      </c>
    </row>
    <row r="191" spans="1:9" s="2" customFormat="1" ht="38.25" x14ac:dyDescent="0.2">
      <c r="A191" s="85" t="s">
        <v>82</v>
      </c>
      <c r="B191" s="86"/>
      <c r="C191" s="87">
        <v>243</v>
      </c>
      <c r="D191" s="87">
        <f t="shared" ref="D191:H191" si="112">D192</f>
        <v>0</v>
      </c>
      <c r="E191" s="87">
        <f t="shared" si="112"/>
        <v>243</v>
      </c>
      <c r="F191" s="87">
        <f t="shared" si="112"/>
        <v>0</v>
      </c>
      <c r="G191" s="87">
        <f t="shared" si="112"/>
        <v>0</v>
      </c>
      <c r="H191" s="88">
        <f t="shared" si="112"/>
        <v>0</v>
      </c>
      <c r="I191" s="13">
        <f t="shared" si="101"/>
        <v>243</v>
      </c>
    </row>
    <row r="192" spans="1:9" s="4" customFormat="1" x14ac:dyDescent="0.2">
      <c r="A192" s="89" t="s">
        <v>78</v>
      </c>
      <c r="B192" s="90"/>
      <c r="C192" s="91">
        <v>243</v>
      </c>
      <c r="D192" s="91">
        <f t="shared" ref="D192:H192" si="113">SUM(D193,D194,D195,D199)</f>
        <v>0</v>
      </c>
      <c r="E192" s="91">
        <f t="shared" si="113"/>
        <v>243</v>
      </c>
      <c r="F192" s="91">
        <f t="shared" si="113"/>
        <v>0</v>
      </c>
      <c r="G192" s="91">
        <f t="shared" si="113"/>
        <v>0</v>
      </c>
      <c r="H192" s="92">
        <f t="shared" si="113"/>
        <v>0</v>
      </c>
      <c r="I192" s="13">
        <f t="shared" si="101"/>
        <v>243</v>
      </c>
    </row>
    <row r="193" spans="1:11" hidden="1" x14ac:dyDescent="0.2">
      <c r="A193" s="36" t="s">
        <v>12</v>
      </c>
      <c r="B193" s="37"/>
      <c r="C193" s="98">
        <v>0</v>
      </c>
      <c r="D193" s="98"/>
      <c r="E193" s="38">
        <f>SUM(C193,D193)</f>
        <v>0</v>
      </c>
      <c r="F193" s="38"/>
      <c r="G193" s="38"/>
      <c r="H193" s="39"/>
      <c r="I193" s="13">
        <f t="shared" si="101"/>
        <v>0</v>
      </c>
    </row>
    <row r="194" spans="1:11" s="3" customFormat="1" hidden="1" x14ac:dyDescent="0.2">
      <c r="A194" s="36" t="s">
        <v>13</v>
      </c>
      <c r="B194" s="40"/>
      <c r="C194" s="41">
        <v>0</v>
      </c>
      <c r="D194" s="41"/>
      <c r="E194" s="41">
        <f t="shared" ref="E194:E198" si="114">SUM(C194,D194)</f>
        <v>0</v>
      </c>
      <c r="F194" s="41"/>
      <c r="G194" s="41"/>
      <c r="H194" s="42"/>
      <c r="I194" s="71">
        <f t="shared" si="101"/>
        <v>0</v>
      </c>
    </row>
    <row r="195" spans="1:11" hidden="1" x14ac:dyDescent="0.2">
      <c r="A195" s="43" t="s">
        <v>79</v>
      </c>
      <c r="B195" s="44" t="s">
        <v>15</v>
      </c>
      <c r="C195" s="45">
        <v>0</v>
      </c>
      <c r="D195" s="45">
        <f>SUM(D196:D198)</f>
        <v>0</v>
      </c>
      <c r="E195" s="45">
        <f t="shared" si="114"/>
        <v>0</v>
      </c>
      <c r="F195" s="45">
        <f t="shared" ref="F195:H195" si="115">SUM(F196:F198)</f>
        <v>0</v>
      </c>
      <c r="G195" s="45">
        <f t="shared" si="115"/>
        <v>0</v>
      </c>
      <c r="H195" s="46">
        <f t="shared" si="115"/>
        <v>0</v>
      </c>
      <c r="I195" s="13">
        <f t="shared" si="101"/>
        <v>0</v>
      </c>
    </row>
    <row r="196" spans="1:11" hidden="1" x14ac:dyDescent="0.2">
      <c r="A196" s="47" t="s">
        <v>16</v>
      </c>
      <c r="B196" s="37" t="s">
        <v>17</v>
      </c>
      <c r="C196" s="38">
        <v>0</v>
      </c>
      <c r="D196" s="38"/>
      <c r="E196" s="38">
        <f t="shared" si="114"/>
        <v>0</v>
      </c>
      <c r="F196" s="38"/>
      <c r="G196" s="38"/>
      <c r="H196" s="39"/>
      <c r="I196" s="13">
        <f t="shared" si="101"/>
        <v>0</v>
      </c>
      <c r="J196" s="8">
        <f>100/119</f>
        <v>0.84033613445378152</v>
      </c>
      <c r="K196" s="8">
        <v>9241.7000000000007</v>
      </c>
    </row>
    <row r="197" spans="1:11" s="3" customFormat="1" hidden="1" x14ac:dyDescent="0.2">
      <c r="A197" s="47" t="s">
        <v>18</v>
      </c>
      <c r="B197" s="37" t="s">
        <v>19</v>
      </c>
      <c r="C197" s="41">
        <v>0</v>
      </c>
      <c r="D197" s="41"/>
      <c r="E197" s="41">
        <f t="shared" si="114"/>
        <v>0</v>
      </c>
      <c r="F197" s="41"/>
      <c r="G197" s="41"/>
      <c r="H197" s="42"/>
      <c r="I197" s="71">
        <f t="shared" si="101"/>
        <v>0</v>
      </c>
    </row>
    <row r="198" spans="1:11" hidden="1" x14ac:dyDescent="0.2">
      <c r="A198" s="47" t="s">
        <v>20</v>
      </c>
      <c r="B198" s="37" t="s">
        <v>21</v>
      </c>
      <c r="C198" s="98">
        <v>0</v>
      </c>
      <c r="D198" s="98"/>
      <c r="E198" s="38">
        <f t="shared" si="114"/>
        <v>0</v>
      </c>
      <c r="F198" s="38"/>
      <c r="G198" s="38"/>
      <c r="H198" s="39"/>
      <c r="I198" s="13">
        <f t="shared" si="101"/>
        <v>0</v>
      </c>
      <c r="J198" s="8">
        <f>19/119</f>
        <v>0.15966386554621848</v>
      </c>
    </row>
    <row r="199" spans="1:11" s="3" customFormat="1" ht="25.5" x14ac:dyDescent="0.2">
      <c r="A199" s="43" t="s">
        <v>22</v>
      </c>
      <c r="B199" s="44" t="s">
        <v>23</v>
      </c>
      <c r="C199" s="45">
        <v>243</v>
      </c>
      <c r="D199" s="45">
        <f t="shared" ref="D199:H199" si="116">SUM(D200,D204,D208)</f>
        <v>0</v>
      </c>
      <c r="E199" s="45">
        <f t="shared" si="116"/>
        <v>243</v>
      </c>
      <c r="F199" s="45">
        <f t="shared" si="116"/>
        <v>0</v>
      </c>
      <c r="G199" s="45">
        <f t="shared" si="116"/>
        <v>0</v>
      </c>
      <c r="H199" s="46">
        <f t="shared" si="116"/>
        <v>0</v>
      </c>
      <c r="I199" s="71">
        <f t="shared" si="101"/>
        <v>243</v>
      </c>
    </row>
    <row r="200" spans="1:11" s="3" customFormat="1" x14ac:dyDescent="0.2">
      <c r="A200" s="48" t="s">
        <v>24</v>
      </c>
      <c r="B200" s="49" t="s">
        <v>25</v>
      </c>
      <c r="C200" s="45">
        <v>243</v>
      </c>
      <c r="D200" s="45">
        <f t="shared" ref="D200:H200" si="117">SUM(D201:D203)</f>
        <v>0</v>
      </c>
      <c r="E200" s="45">
        <f t="shared" si="117"/>
        <v>243</v>
      </c>
      <c r="F200" s="45">
        <f t="shared" si="117"/>
        <v>0</v>
      </c>
      <c r="G200" s="45">
        <f t="shared" si="117"/>
        <v>0</v>
      </c>
      <c r="H200" s="46">
        <f t="shared" si="117"/>
        <v>0</v>
      </c>
      <c r="I200" s="71">
        <f t="shared" si="101"/>
        <v>243</v>
      </c>
    </row>
    <row r="201" spans="1:11" s="3" customFormat="1" x14ac:dyDescent="0.2">
      <c r="A201" s="50" t="s">
        <v>26</v>
      </c>
      <c r="B201" s="51" t="s">
        <v>27</v>
      </c>
      <c r="C201" s="41">
        <v>204.2</v>
      </c>
      <c r="D201" s="41"/>
      <c r="E201" s="41">
        <f t="shared" ref="E201:E203" si="118">SUM(C201,D201)</f>
        <v>204.2</v>
      </c>
      <c r="F201" s="41"/>
      <c r="G201" s="41"/>
      <c r="H201" s="42"/>
      <c r="I201" s="71">
        <f t="shared" si="101"/>
        <v>204.2</v>
      </c>
    </row>
    <row r="202" spans="1:11" s="3" customFormat="1" hidden="1" x14ac:dyDescent="0.2">
      <c r="A202" s="50" t="s">
        <v>28</v>
      </c>
      <c r="B202" s="52" t="s">
        <v>29</v>
      </c>
      <c r="C202" s="41">
        <v>0</v>
      </c>
      <c r="D202" s="41"/>
      <c r="E202" s="41">
        <f t="shared" si="118"/>
        <v>0</v>
      </c>
      <c r="F202" s="41"/>
      <c r="G202" s="41"/>
      <c r="H202" s="42"/>
      <c r="I202" s="71">
        <f t="shared" si="101"/>
        <v>0</v>
      </c>
    </row>
    <row r="203" spans="1:11" s="3" customFormat="1" x14ac:dyDescent="0.2">
      <c r="A203" s="50" t="s">
        <v>30</v>
      </c>
      <c r="B203" s="52" t="s">
        <v>31</v>
      </c>
      <c r="C203" s="41">
        <v>38.800000000000011</v>
      </c>
      <c r="D203" s="41"/>
      <c r="E203" s="41">
        <f t="shared" si="118"/>
        <v>38.800000000000011</v>
      </c>
      <c r="F203" s="41"/>
      <c r="G203" s="41"/>
      <c r="H203" s="42"/>
      <c r="I203" s="71">
        <f t="shared" si="101"/>
        <v>38.800000000000011</v>
      </c>
    </row>
    <row r="204" spans="1:11" s="3" customFormat="1" hidden="1" x14ac:dyDescent="0.2">
      <c r="A204" s="48" t="s">
        <v>32</v>
      </c>
      <c r="B204" s="53" t="s">
        <v>33</v>
      </c>
      <c r="C204" s="45">
        <v>0</v>
      </c>
      <c r="D204" s="45">
        <f t="shared" ref="D204:H204" si="119">SUM(D205:D207)</f>
        <v>0</v>
      </c>
      <c r="E204" s="45">
        <f t="shared" si="119"/>
        <v>0</v>
      </c>
      <c r="F204" s="45">
        <f t="shared" si="119"/>
        <v>0</v>
      </c>
      <c r="G204" s="45">
        <f t="shared" si="119"/>
        <v>0</v>
      </c>
      <c r="H204" s="46">
        <f t="shared" si="119"/>
        <v>0</v>
      </c>
      <c r="I204" s="71">
        <f t="shared" si="101"/>
        <v>0</v>
      </c>
    </row>
    <row r="205" spans="1:11" s="3" customFormat="1" hidden="1" x14ac:dyDescent="0.2">
      <c r="A205" s="50" t="s">
        <v>26</v>
      </c>
      <c r="B205" s="52" t="s">
        <v>34</v>
      </c>
      <c r="C205" s="41">
        <v>0</v>
      </c>
      <c r="D205" s="41"/>
      <c r="E205" s="41">
        <f t="shared" ref="E205:E207" si="120">SUM(C205,D205)</f>
        <v>0</v>
      </c>
      <c r="F205" s="41"/>
      <c r="G205" s="41"/>
      <c r="H205" s="42"/>
      <c r="I205" s="71">
        <f t="shared" si="101"/>
        <v>0</v>
      </c>
    </row>
    <row r="206" spans="1:11" s="3" customFormat="1" hidden="1" x14ac:dyDescent="0.2">
      <c r="A206" s="50" t="s">
        <v>28</v>
      </c>
      <c r="B206" s="52" t="s">
        <v>35</v>
      </c>
      <c r="C206" s="41">
        <v>0</v>
      </c>
      <c r="D206" s="41"/>
      <c r="E206" s="41">
        <f t="shared" si="120"/>
        <v>0</v>
      </c>
      <c r="F206" s="41"/>
      <c r="G206" s="41"/>
      <c r="H206" s="42"/>
      <c r="I206" s="71">
        <f t="shared" si="101"/>
        <v>0</v>
      </c>
    </row>
    <row r="207" spans="1:11" s="3" customFormat="1" hidden="1" x14ac:dyDescent="0.2">
      <c r="A207" s="50" t="s">
        <v>30</v>
      </c>
      <c r="B207" s="52" t="s">
        <v>36</v>
      </c>
      <c r="C207" s="41">
        <v>0</v>
      </c>
      <c r="D207" s="41"/>
      <c r="E207" s="41">
        <f t="shared" si="120"/>
        <v>0</v>
      </c>
      <c r="F207" s="41"/>
      <c r="G207" s="41"/>
      <c r="H207" s="42"/>
      <c r="I207" s="71">
        <f t="shared" si="101"/>
        <v>0</v>
      </c>
    </row>
    <row r="208" spans="1:11" s="3" customFormat="1" hidden="1" x14ac:dyDescent="0.2">
      <c r="A208" s="48" t="s">
        <v>37</v>
      </c>
      <c r="B208" s="53" t="s">
        <v>38</v>
      </c>
      <c r="C208" s="45">
        <v>0</v>
      </c>
      <c r="D208" s="45">
        <f t="shared" ref="D208:H208" si="121">SUM(D209:D211)</f>
        <v>0</v>
      </c>
      <c r="E208" s="45">
        <f t="shared" si="121"/>
        <v>0</v>
      </c>
      <c r="F208" s="45">
        <f t="shared" si="121"/>
        <v>0</v>
      </c>
      <c r="G208" s="45">
        <f t="shared" si="121"/>
        <v>0</v>
      </c>
      <c r="H208" s="46">
        <f t="shared" si="121"/>
        <v>0</v>
      </c>
      <c r="I208" s="71">
        <f t="shared" si="101"/>
        <v>0</v>
      </c>
    </row>
    <row r="209" spans="1:11" s="3" customFormat="1" hidden="1" x14ac:dyDescent="0.2">
      <c r="A209" s="50" t="s">
        <v>26</v>
      </c>
      <c r="B209" s="52" t="s">
        <v>39</v>
      </c>
      <c r="C209" s="41">
        <v>0</v>
      </c>
      <c r="D209" s="41"/>
      <c r="E209" s="41">
        <f t="shared" ref="E209:E211" si="122">SUM(C209,D209)</f>
        <v>0</v>
      </c>
      <c r="F209" s="41"/>
      <c r="G209" s="41"/>
      <c r="H209" s="42"/>
      <c r="I209" s="71">
        <f t="shared" si="101"/>
        <v>0</v>
      </c>
    </row>
    <row r="210" spans="1:11" s="3" customFormat="1" hidden="1" x14ac:dyDescent="0.2">
      <c r="A210" s="50" t="s">
        <v>28</v>
      </c>
      <c r="B210" s="52" t="s">
        <v>40</v>
      </c>
      <c r="C210" s="41">
        <v>0</v>
      </c>
      <c r="D210" s="41"/>
      <c r="E210" s="41">
        <f t="shared" si="122"/>
        <v>0</v>
      </c>
      <c r="F210" s="41"/>
      <c r="G210" s="41"/>
      <c r="H210" s="42"/>
      <c r="I210" s="71">
        <f t="shared" si="101"/>
        <v>0</v>
      </c>
    </row>
    <row r="211" spans="1:11" s="3" customFormat="1" hidden="1" x14ac:dyDescent="0.2">
      <c r="A211" s="50" t="s">
        <v>30</v>
      </c>
      <c r="B211" s="52" t="s">
        <v>41</v>
      </c>
      <c r="C211" s="41">
        <v>0</v>
      </c>
      <c r="D211" s="41"/>
      <c r="E211" s="41">
        <f t="shared" si="122"/>
        <v>0</v>
      </c>
      <c r="F211" s="41"/>
      <c r="G211" s="41"/>
      <c r="H211" s="42"/>
      <c r="I211" s="71">
        <f t="shared" si="101"/>
        <v>0</v>
      </c>
    </row>
    <row r="212" spans="1:11" s="4" customFormat="1" x14ac:dyDescent="0.2">
      <c r="A212" s="93" t="s">
        <v>76</v>
      </c>
      <c r="B212" s="94"/>
      <c r="C212" s="95">
        <v>243</v>
      </c>
      <c r="D212" s="95">
        <f>SUM(D213,D216,D242,D239)</f>
        <v>0</v>
      </c>
      <c r="E212" s="95">
        <f t="shared" ref="E212:H212" si="123">SUM(E213,E216,E242,E239)</f>
        <v>243</v>
      </c>
      <c r="F212" s="95">
        <f t="shared" si="123"/>
        <v>0</v>
      </c>
      <c r="G212" s="95">
        <f t="shared" si="123"/>
        <v>0</v>
      </c>
      <c r="H212" s="96">
        <f t="shared" si="123"/>
        <v>0</v>
      </c>
      <c r="I212" s="13">
        <f t="shared" si="101"/>
        <v>243</v>
      </c>
    </row>
    <row r="213" spans="1:11" hidden="1" x14ac:dyDescent="0.2">
      <c r="A213" s="60" t="s">
        <v>43</v>
      </c>
      <c r="B213" s="61">
        <v>20</v>
      </c>
      <c r="C213" s="97">
        <v>0</v>
      </c>
      <c r="D213" s="97">
        <f t="shared" ref="D213:H213" si="124">SUM(D214)</f>
        <v>0</v>
      </c>
      <c r="E213" s="45">
        <f t="shared" si="124"/>
        <v>0</v>
      </c>
      <c r="F213" s="45">
        <f t="shared" si="124"/>
        <v>0</v>
      </c>
      <c r="G213" s="45">
        <f t="shared" si="124"/>
        <v>0</v>
      </c>
      <c r="H213" s="46">
        <f t="shared" si="124"/>
        <v>0</v>
      </c>
      <c r="I213" s="13">
        <f t="shared" si="101"/>
        <v>0</v>
      </c>
    </row>
    <row r="214" spans="1:11" hidden="1" x14ac:dyDescent="0.2">
      <c r="A214" s="50" t="s">
        <v>44</v>
      </c>
      <c r="B214" s="134" t="s">
        <v>45</v>
      </c>
      <c r="C214" s="98">
        <v>0</v>
      </c>
      <c r="D214" s="98"/>
      <c r="E214" s="38">
        <f>C214+D214</f>
        <v>0</v>
      </c>
      <c r="F214" s="38"/>
      <c r="G214" s="38"/>
      <c r="H214" s="39"/>
      <c r="I214" s="13">
        <f t="shared" si="101"/>
        <v>0</v>
      </c>
    </row>
    <row r="215" spans="1:11" s="3" customFormat="1" hidden="1" x14ac:dyDescent="0.2">
      <c r="A215" s="50"/>
      <c r="B215" s="51"/>
      <c r="C215" s="41"/>
      <c r="D215" s="41"/>
      <c r="E215" s="41"/>
      <c r="F215" s="41"/>
      <c r="G215" s="41"/>
      <c r="H215" s="42"/>
      <c r="I215" s="71">
        <f t="shared" si="101"/>
        <v>0</v>
      </c>
    </row>
    <row r="216" spans="1:11" ht="25.5" x14ac:dyDescent="0.2">
      <c r="A216" s="135" t="s">
        <v>46</v>
      </c>
      <c r="B216" s="62">
        <v>60</v>
      </c>
      <c r="C216" s="45">
        <v>243</v>
      </c>
      <c r="D216" s="45">
        <f t="shared" ref="D216:H216" si="125">SUM(D217,D224,D231)</f>
        <v>0</v>
      </c>
      <c r="E216" s="45">
        <f t="shared" si="125"/>
        <v>243</v>
      </c>
      <c r="F216" s="45">
        <f t="shared" si="125"/>
        <v>0</v>
      </c>
      <c r="G216" s="45">
        <f t="shared" si="125"/>
        <v>0</v>
      </c>
      <c r="H216" s="46">
        <f t="shared" si="125"/>
        <v>0</v>
      </c>
      <c r="I216" s="13">
        <f t="shared" si="101"/>
        <v>243</v>
      </c>
    </row>
    <row r="217" spans="1:11" ht="25.5" x14ac:dyDescent="0.2">
      <c r="A217" s="60" t="s">
        <v>47</v>
      </c>
      <c r="B217" s="63">
        <v>60</v>
      </c>
      <c r="C217" s="45">
        <v>243</v>
      </c>
      <c r="D217" s="45">
        <f t="shared" ref="D217:H217" si="126">SUM(D221,D222,D223)</f>
        <v>0</v>
      </c>
      <c r="E217" s="45">
        <f t="shared" si="126"/>
        <v>243</v>
      </c>
      <c r="F217" s="45">
        <f t="shared" si="126"/>
        <v>0</v>
      </c>
      <c r="G217" s="45">
        <f t="shared" si="126"/>
        <v>0</v>
      </c>
      <c r="H217" s="46">
        <f t="shared" si="126"/>
        <v>0</v>
      </c>
      <c r="I217" s="13">
        <f t="shared" si="101"/>
        <v>243</v>
      </c>
    </row>
    <row r="218" spans="1:11" s="3" customFormat="1" hidden="1" x14ac:dyDescent="0.2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01"/>
        <v>0</v>
      </c>
    </row>
    <row r="219" spans="1:11" hidden="1" x14ac:dyDescent="0.2">
      <c r="A219" s="64" t="s">
        <v>49</v>
      </c>
      <c r="B219" s="65"/>
      <c r="C219" s="45">
        <v>0</v>
      </c>
      <c r="D219" s="45">
        <f t="shared" ref="D219:H219" si="127">D221+D222+D223-D220</f>
        <v>0</v>
      </c>
      <c r="E219" s="45">
        <f t="shared" si="127"/>
        <v>0</v>
      </c>
      <c r="F219" s="45">
        <f t="shared" si="127"/>
        <v>0</v>
      </c>
      <c r="G219" s="45">
        <f t="shared" si="127"/>
        <v>0</v>
      </c>
      <c r="H219" s="46">
        <f t="shared" si="127"/>
        <v>0</v>
      </c>
      <c r="I219" s="13">
        <f t="shared" si="101"/>
        <v>0</v>
      </c>
    </row>
    <row r="220" spans="1:11" x14ac:dyDescent="0.2">
      <c r="A220" s="64" t="s">
        <v>50</v>
      </c>
      <c r="B220" s="65"/>
      <c r="C220" s="45">
        <v>243</v>
      </c>
      <c r="D220" s="45"/>
      <c r="E220" s="45">
        <f t="shared" ref="E220:E223" si="128">C220+D220</f>
        <v>243</v>
      </c>
      <c r="F220" s="45"/>
      <c r="G220" s="45"/>
      <c r="H220" s="46"/>
      <c r="I220" s="13">
        <f t="shared" si="101"/>
        <v>243</v>
      </c>
    </row>
    <row r="221" spans="1:11" x14ac:dyDescent="0.2">
      <c r="A221" s="36" t="s">
        <v>51</v>
      </c>
      <c r="B221" s="136" t="s">
        <v>52</v>
      </c>
      <c r="C221" s="41">
        <v>204.2</v>
      </c>
      <c r="D221" s="38"/>
      <c r="E221" s="38">
        <f t="shared" si="128"/>
        <v>204.2</v>
      </c>
      <c r="F221" s="38"/>
      <c r="G221" s="38"/>
      <c r="H221" s="39"/>
      <c r="I221" s="13">
        <f t="shared" si="101"/>
        <v>204.2</v>
      </c>
      <c r="J221" s="8">
        <f>100/119</f>
        <v>0.84033613445378152</v>
      </c>
      <c r="K221" s="8">
        <v>9241.7000000000007</v>
      </c>
    </row>
    <row r="222" spans="1:11" s="3" customFormat="1" hidden="1" x14ac:dyDescent="0.2">
      <c r="A222" s="36" t="s">
        <v>18</v>
      </c>
      <c r="B222" s="136" t="s">
        <v>53</v>
      </c>
      <c r="C222" s="41">
        <v>0</v>
      </c>
      <c r="D222" s="41"/>
      <c r="E222" s="41">
        <f t="shared" si="128"/>
        <v>0</v>
      </c>
      <c r="F222" s="41"/>
      <c r="G222" s="41"/>
      <c r="H222" s="42"/>
      <c r="I222" s="71">
        <f t="shared" si="101"/>
        <v>0</v>
      </c>
    </row>
    <row r="223" spans="1:11" ht="13.5" thickBot="1" x14ac:dyDescent="0.25">
      <c r="A223" s="36" t="s">
        <v>20</v>
      </c>
      <c r="B223" s="137" t="s">
        <v>54</v>
      </c>
      <c r="C223" s="41">
        <v>38.800000000000011</v>
      </c>
      <c r="D223" s="98"/>
      <c r="E223" s="38">
        <f t="shared" si="128"/>
        <v>38.800000000000011</v>
      </c>
      <c r="F223" s="38"/>
      <c r="G223" s="38"/>
      <c r="H223" s="39"/>
      <c r="I223" s="13">
        <f t="shared" si="101"/>
        <v>38.800000000000011</v>
      </c>
      <c r="J223" s="8">
        <f>19/119</f>
        <v>0.15966386554621848</v>
      </c>
    </row>
    <row r="224" spans="1:11" s="3" customFormat="1" ht="13.5" hidden="1" thickBot="1" x14ac:dyDescent="0.25">
      <c r="A224" s="60" t="s">
        <v>55</v>
      </c>
      <c r="B224" s="61" t="s">
        <v>56</v>
      </c>
      <c r="C224" s="45">
        <v>0</v>
      </c>
      <c r="D224" s="45">
        <f t="shared" ref="D224:H224" si="129">SUM(D228,D229,D230)</f>
        <v>0</v>
      </c>
      <c r="E224" s="45">
        <f t="shared" si="129"/>
        <v>0</v>
      </c>
      <c r="F224" s="45">
        <f t="shared" si="129"/>
        <v>0</v>
      </c>
      <c r="G224" s="45">
        <f t="shared" si="129"/>
        <v>0</v>
      </c>
      <c r="H224" s="46">
        <f t="shared" si="129"/>
        <v>0</v>
      </c>
      <c r="I224" s="71">
        <f t="shared" si="101"/>
        <v>0</v>
      </c>
    </row>
    <row r="225" spans="1:9" s="3" customFormat="1" ht="13.5" hidden="1" thickBot="1" x14ac:dyDescent="0.25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01"/>
        <v>0</v>
      </c>
    </row>
    <row r="226" spans="1:9" s="3" customFormat="1" ht="13.5" hidden="1" thickBot="1" x14ac:dyDescent="0.25">
      <c r="A226" s="64" t="s">
        <v>49</v>
      </c>
      <c r="B226" s="65"/>
      <c r="C226" s="45">
        <v>0</v>
      </c>
      <c r="D226" s="45">
        <f t="shared" ref="D226:H226" si="130">D228+D229+D230-D227</f>
        <v>0</v>
      </c>
      <c r="E226" s="45">
        <f t="shared" si="130"/>
        <v>0</v>
      </c>
      <c r="F226" s="45">
        <f t="shared" si="130"/>
        <v>0</v>
      </c>
      <c r="G226" s="45">
        <f t="shared" si="130"/>
        <v>0</v>
      </c>
      <c r="H226" s="46">
        <f t="shared" si="130"/>
        <v>0</v>
      </c>
      <c r="I226" s="71">
        <f t="shared" si="101"/>
        <v>0</v>
      </c>
    </row>
    <row r="227" spans="1:9" s="3" customFormat="1" ht="13.5" hidden="1" thickBot="1" x14ac:dyDescent="0.25">
      <c r="A227" s="64" t="s">
        <v>50</v>
      </c>
      <c r="B227" s="65"/>
      <c r="C227" s="45">
        <v>0</v>
      </c>
      <c r="D227" s="45"/>
      <c r="E227" s="45">
        <f t="shared" ref="E227:E230" si="131">C227+D227</f>
        <v>0</v>
      </c>
      <c r="F227" s="45"/>
      <c r="G227" s="45"/>
      <c r="H227" s="46"/>
      <c r="I227" s="71">
        <f t="shared" si="101"/>
        <v>0</v>
      </c>
    </row>
    <row r="228" spans="1:9" s="3" customFormat="1" ht="13.5" hidden="1" thickBot="1" x14ac:dyDescent="0.25">
      <c r="A228" s="36" t="s">
        <v>57</v>
      </c>
      <c r="B228" s="137" t="s">
        <v>58</v>
      </c>
      <c r="C228" s="41">
        <v>0</v>
      </c>
      <c r="D228" s="41"/>
      <c r="E228" s="41">
        <f t="shared" si="131"/>
        <v>0</v>
      </c>
      <c r="F228" s="41"/>
      <c r="G228" s="41"/>
      <c r="H228" s="42"/>
      <c r="I228" s="71">
        <f t="shared" si="101"/>
        <v>0</v>
      </c>
    </row>
    <row r="229" spans="1:9" s="3" customFormat="1" ht="13.5" hidden="1" thickBot="1" x14ac:dyDescent="0.25">
      <c r="A229" s="36" t="s">
        <v>59</v>
      </c>
      <c r="B229" s="137" t="s">
        <v>60</v>
      </c>
      <c r="C229" s="41">
        <v>0</v>
      </c>
      <c r="D229" s="41"/>
      <c r="E229" s="41">
        <f t="shared" si="131"/>
        <v>0</v>
      </c>
      <c r="F229" s="41"/>
      <c r="G229" s="41"/>
      <c r="H229" s="42"/>
      <c r="I229" s="71">
        <f t="shared" si="101"/>
        <v>0</v>
      </c>
    </row>
    <row r="230" spans="1:9" s="3" customFormat="1" ht="13.5" hidden="1" thickBot="1" x14ac:dyDescent="0.25">
      <c r="A230" s="36" t="s">
        <v>61</v>
      </c>
      <c r="B230" s="137" t="s">
        <v>62</v>
      </c>
      <c r="C230" s="41">
        <v>0</v>
      </c>
      <c r="D230" s="41"/>
      <c r="E230" s="41">
        <f t="shared" si="131"/>
        <v>0</v>
      </c>
      <c r="F230" s="41"/>
      <c r="G230" s="41"/>
      <c r="H230" s="42"/>
      <c r="I230" s="71">
        <f t="shared" si="101"/>
        <v>0</v>
      </c>
    </row>
    <row r="231" spans="1:9" s="3" customFormat="1" ht="13.5" hidden="1" thickBot="1" x14ac:dyDescent="0.25">
      <c r="A231" s="60" t="s">
        <v>63</v>
      </c>
      <c r="B231" s="67" t="s">
        <v>64</v>
      </c>
      <c r="C231" s="45">
        <v>0</v>
      </c>
      <c r="D231" s="45">
        <f t="shared" ref="D231:H231" si="132">SUM(D235,D236,D237)</f>
        <v>0</v>
      </c>
      <c r="E231" s="45">
        <f t="shared" si="132"/>
        <v>0</v>
      </c>
      <c r="F231" s="45">
        <f t="shared" si="132"/>
        <v>0</v>
      </c>
      <c r="G231" s="45">
        <f t="shared" si="132"/>
        <v>0</v>
      </c>
      <c r="H231" s="46">
        <f t="shared" si="132"/>
        <v>0</v>
      </c>
      <c r="I231" s="71">
        <f t="shared" si="101"/>
        <v>0</v>
      </c>
    </row>
    <row r="232" spans="1:9" s="3" customFormat="1" ht="13.5" hidden="1" thickBot="1" x14ac:dyDescent="0.25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01"/>
        <v>0</v>
      </c>
    </row>
    <row r="233" spans="1:9" s="3" customFormat="1" ht="13.5" hidden="1" thickBot="1" x14ac:dyDescent="0.25">
      <c r="A233" s="64" t="s">
        <v>49</v>
      </c>
      <c r="B233" s="65"/>
      <c r="C233" s="45">
        <v>0</v>
      </c>
      <c r="D233" s="45">
        <f t="shared" ref="D233:H233" si="133">D235+D236+D237-D234</f>
        <v>0</v>
      </c>
      <c r="E233" s="45">
        <f t="shared" si="133"/>
        <v>0</v>
      </c>
      <c r="F233" s="45">
        <f t="shared" si="133"/>
        <v>0</v>
      </c>
      <c r="G233" s="45">
        <f t="shared" si="133"/>
        <v>0</v>
      </c>
      <c r="H233" s="46">
        <f t="shared" si="133"/>
        <v>0</v>
      </c>
      <c r="I233" s="71">
        <f t="shared" si="101"/>
        <v>0</v>
      </c>
    </row>
    <row r="234" spans="1:9" s="3" customFormat="1" ht="13.5" hidden="1" thickBot="1" x14ac:dyDescent="0.25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01"/>
        <v>0</v>
      </c>
    </row>
    <row r="235" spans="1:9" s="3" customFormat="1" ht="13.5" hidden="1" thickBot="1" x14ac:dyDescent="0.25">
      <c r="A235" s="36" t="s">
        <v>57</v>
      </c>
      <c r="B235" s="137" t="s">
        <v>65</v>
      </c>
      <c r="C235" s="41">
        <v>0</v>
      </c>
      <c r="D235" s="41"/>
      <c r="E235" s="41">
        <f t="shared" ref="E235:E237" si="134">C235+D235</f>
        <v>0</v>
      </c>
      <c r="F235" s="41"/>
      <c r="G235" s="41"/>
      <c r="H235" s="42"/>
      <c r="I235" s="71">
        <f t="shared" si="101"/>
        <v>0</v>
      </c>
    </row>
    <row r="236" spans="1:9" s="3" customFormat="1" ht="13.5" hidden="1" thickBot="1" x14ac:dyDescent="0.25">
      <c r="A236" s="36" t="s">
        <v>59</v>
      </c>
      <c r="B236" s="137" t="s">
        <v>66</v>
      </c>
      <c r="C236" s="41">
        <v>0</v>
      </c>
      <c r="D236" s="41"/>
      <c r="E236" s="41">
        <f t="shared" si="134"/>
        <v>0</v>
      </c>
      <c r="F236" s="41"/>
      <c r="G236" s="41"/>
      <c r="H236" s="42"/>
      <c r="I236" s="71">
        <f t="shared" si="101"/>
        <v>0</v>
      </c>
    </row>
    <row r="237" spans="1:9" s="3" customFormat="1" ht="13.5" hidden="1" thickBot="1" x14ac:dyDescent="0.25">
      <c r="A237" s="36" t="s">
        <v>61</v>
      </c>
      <c r="B237" s="137" t="s">
        <v>67</v>
      </c>
      <c r="C237" s="41">
        <v>0</v>
      </c>
      <c r="D237" s="41"/>
      <c r="E237" s="41">
        <f t="shared" si="134"/>
        <v>0</v>
      </c>
      <c r="F237" s="41"/>
      <c r="G237" s="41"/>
      <c r="H237" s="42"/>
      <c r="I237" s="71">
        <f t="shared" si="101"/>
        <v>0</v>
      </c>
    </row>
    <row r="238" spans="1:9" s="3" customFormat="1" ht="13.5" hidden="1" thickBot="1" x14ac:dyDescent="0.25">
      <c r="A238" s="68"/>
      <c r="B238" s="55"/>
      <c r="C238" s="41"/>
      <c r="D238" s="41"/>
      <c r="E238" s="41"/>
      <c r="F238" s="41"/>
      <c r="G238" s="41"/>
      <c r="H238" s="42"/>
      <c r="I238" s="71">
        <f t="shared" si="101"/>
        <v>0</v>
      </c>
    </row>
    <row r="239" spans="1:9" s="3" customFormat="1" ht="13.5" hidden="1" thickBot="1" x14ac:dyDescent="0.25">
      <c r="A239" s="60" t="s">
        <v>68</v>
      </c>
      <c r="B239" s="61">
        <v>71</v>
      </c>
      <c r="C239" s="45">
        <v>0</v>
      </c>
      <c r="D239" s="45">
        <f t="shared" ref="D239:H239" si="135">SUM(D240)</f>
        <v>0</v>
      </c>
      <c r="E239" s="45">
        <f t="shared" si="135"/>
        <v>0</v>
      </c>
      <c r="F239" s="45">
        <f t="shared" si="135"/>
        <v>0</v>
      </c>
      <c r="G239" s="45">
        <f t="shared" si="135"/>
        <v>0</v>
      </c>
      <c r="H239" s="46">
        <f t="shared" si="135"/>
        <v>0</v>
      </c>
      <c r="I239" s="71">
        <f t="shared" si="101"/>
        <v>0</v>
      </c>
    </row>
    <row r="240" spans="1:9" s="3" customFormat="1" ht="13.5" hidden="1" thickBot="1" x14ac:dyDescent="0.25">
      <c r="A240" s="50" t="s">
        <v>69</v>
      </c>
      <c r="B240" s="134" t="s">
        <v>70</v>
      </c>
      <c r="C240" s="41">
        <v>0</v>
      </c>
      <c r="D240" s="41"/>
      <c r="E240" s="41">
        <f>C240+D240</f>
        <v>0</v>
      </c>
      <c r="F240" s="41"/>
      <c r="G240" s="41"/>
      <c r="H240" s="42"/>
      <c r="I240" s="71">
        <f t="shared" si="101"/>
        <v>0</v>
      </c>
    </row>
    <row r="241" spans="1:9" s="3" customFormat="1" ht="13.5" hidden="1" thickBot="1" x14ac:dyDescent="0.25">
      <c r="A241" s="68"/>
      <c r="B241" s="55"/>
      <c r="C241" s="41"/>
      <c r="D241" s="41"/>
      <c r="E241" s="41"/>
      <c r="F241" s="41"/>
      <c r="G241" s="41"/>
      <c r="H241" s="42"/>
      <c r="I241" s="71">
        <f t="shared" si="101"/>
        <v>0</v>
      </c>
    </row>
    <row r="242" spans="1:9" s="3" customFormat="1" ht="13.5" hidden="1" thickBot="1" x14ac:dyDescent="0.25">
      <c r="A242" s="48" t="s">
        <v>71</v>
      </c>
      <c r="B242" s="67" t="s">
        <v>72</v>
      </c>
      <c r="C242" s="45">
        <v>0</v>
      </c>
      <c r="D242" s="45"/>
      <c r="E242" s="45">
        <f>C242+D242</f>
        <v>0</v>
      </c>
      <c r="F242" s="45"/>
      <c r="G242" s="45"/>
      <c r="H242" s="46"/>
      <c r="I242" s="71">
        <f t="shared" si="101"/>
        <v>0</v>
      </c>
    </row>
    <row r="243" spans="1:9" s="3" customFormat="1" ht="13.5" hidden="1" thickBot="1" x14ac:dyDescent="0.25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36">SUM(E243:H243)</f>
        <v>0</v>
      </c>
    </row>
    <row r="244" spans="1:9" ht="13.5" hidden="1" thickBot="1" x14ac:dyDescent="0.25">
      <c r="A244" s="48" t="s">
        <v>73</v>
      </c>
      <c r="B244" s="67"/>
      <c r="C244" s="45">
        <v>0</v>
      </c>
      <c r="D244" s="45">
        <f t="shared" ref="D244:H244" si="137">D191-D212</f>
        <v>0</v>
      </c>
      <c r="E244" s="45">
        <f t="shared" si="137"/>
        <v>0</v>
      </c>
      <c r="F244" s="45">
        <f t="shared" si="137"/>
        <v>0</v>
      </c>
      <c r="G244" s="45">
        <f t="shared" si="137"/>
        <v>0</v>
      </c>
      <c r="H244" s="46">
        <f t="shared" si="137"/>
        <v>0</v>
      </c>
      <c r="I244" s="13">
        <f t="shared" si="136"/>
        <v>0</v>
      </c>
    </row>
    <row r="245" spans="1:9" s="3" customFormat="1" ht="13.5" hidden="1" thickBot="1" x14ac:dyDescent="0.25">
      <c r="A245" s="81"/>
      <c r="B245" s="82"/>
      <c r="C245" s="83"/>
      <c r="D245" s="83"/>
      <c r="E245" s="83"/>
      <c r="F245" s="83"/>
      <c r="G245" s="83"/>
      <c r="H245" s="84"/>
      <c r="I245" s="71">
        <f t="shared" si="136"/>
        <v>0</v>
      </c>
    </row>
    <row r="246" spans="1:9" s="2" customFormat="1" ht="13.5" thickBot="1" x14ac:dyDescent="0.25">
      <c r="A246" s="143" t="s">
        <v>83</v>
      </c>
      <c r="B246" s="144" t="s">
        <v>84</v>
      </c>
      <c r="C246" s="145">
        <v>16565.54</v>
      </c>
      <c r="D246" s="145">
        <f t="shared" ref="D246:H246" si="138">SUM(D279,D333,D388)</f>
        <v>-183.14</v>
      </c>
      <c r="E246" s="145">
        <f t="shared" si="138"/>
        <v>16382.4</v>
      </c>
      <c r="F246" s="145">
        <f t="shared" si="138"/>
        <v>2876.1000000000004</v>
      </c>
      <c r="G246" s="145">
        <f t="shared" si="138"/>
        <v>0</v>
      </c>
      <c r="H246" s="146">
        <f t="shared" si="138"/>
        <v>0</v>
      </c>
      <c r="I246" s="13">
        <f t="shared" si="87"/>
        <v>19258.5</v>
      </c>
    </row>
    <row r="247" spans="1:9" hidden="1" x14ac:dyDescent="0.2">
      <c r="A247" s="139" t="s">
        <v>76</v>
      </c>
      <c r="B247" s="140"/>
      <c r="C247" s="91">
        <v>16565.54</v>
      </c>
      <c r="D247" s="91">
        <f>SUM(D248,D251,D277,D274)</f>
        <v>-183.14000000000001</v>
      </c>
      <c r="E247" s="91">
        <f t="shared" ref="E247:H247" si="139">SUM(E248,E251,E277,E274)</f>
        <v>16382.4</v>
      </c>
      <c r="F247" s="91">
        <f t="shared" si="139"/>
        <v>2876.1000000000004</v>
      </c>
      <c r="G247" s="91">
        <f t="shared" si="139"/>
        <v>0</v>
      </c>
      <c r="H247" s="92">
        <f t="shared" si="139"/>
        <v>0</v>
      </c>
      <c r="I247" s="13"/>
    </row>
    <row r="248" spans="1:9" hidden="1" x14ac:dyDescent="0.2">
      <c r="A248" s="60" t="s">
        <v>43</v>
      </c>
      <c r="B248" s="61">
        <v>20</v>
      </c>
      <c r="C248" s="45">
        <v>0</v>
      </c>
      <c r="D248" s="45">
        <f t="shared" ref="D248:H248" si="140">SUM(D249)</f>
        <v>0</v>
      </c>
      <c r="E248" s="45">
        <f t="shared" si="140"/>
        <v>0</v>
      </c>
      <c r="F248" s="45">
        <f t="shared" si="140"/>
        <v>0</v>
      </c>
      <c r="G248" s="45">
        <f t="shared" si="140"/>
        <v>0</v>
      </c>
      <c r="H248" s="46">
        <f t="shared" si="140"/>
        <v>0</v>
      </c>
      <c r="I248" s="13">
        <f t="shared" si="87"/>
        <v>0</v>
      </c>
    </row>
    <row r="249" spans="1:9" hidden="1" x14ac:dyDescent="0.2">
      <c r="A249" s="50" t="s">
        <v>44</v>
      </c>
      <c r="B249" s="134" t="s">
        <v>45</v>
      </c>
      <c r="C249" s="38"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87"/>
        <v>0</v>
      </c>
    </row>
    <row r="250" spans="1:9" s="3" customFormat="1" hidden="1" x14ac:dyDescent="0.2">
      <c r="A250" s="50"/>
      <c r="B250" s="51"/>
      <c r="C250" s="41"/>
      <c r="D250" s="41"/>
      <c r="E250" s="41"/>
      <c r="F250" s="41"/>
      <c r="G250" s="41"/>
      <c r="H250" s="42"/>
      <c r="I250" s="71">
        <f t="shared" si="87"/>
        <v>0</v>
      </c>
    </row>
    <row r="251" spans="1:9" ht="25.5" hidden="1" x14ac:dyDescent="0.2">
      <c r="A251" s="135" t="s">
        <v>46</v>
      </c>
      <c r="B251" s="62">
        <v>60</v>
      </c>
      <c r="C251" s="45">
        <v>16565.54</v>
      </c>
      <c r="D251" s="45">
        <f t="shared" ref="D251:H251" si="141">SUM(D252,D259,D266)</f>
        <v>-183.14000000000001</v>
      </c>
      <c r="E251" s="45">
        <f t="shared" si="141"/>
        <v>16382.4</v>
      </c>
      <c r="F251" s="45">
        <f t="shared" si="141"/>
        <v>2876.1000000000004</v>
      </c>
      <c r="G251" s="45">
        <f t="shared" si="141"/>
        <v>0</v>
      </c>
      <c r="H251" s="46">
        <f t="shared" si="141"/>
        <v>0</v>
      </c>
      <c r="I251" s="13"/>
    </row>
    <row r="252" spans="1:9" ht="25.5" hidden="1" x14ac:dyDescent="0.2">
      <c r="A252" s="60" t="s">
        <v>47</v>
      </c>
      <c r="B252" s="63">
        <v>60</v>
      </c>
      <c r="C252" s="45">
        <v>16565.54</v>
      </c>
      <c r="D252" s="45">
        <f t="shared" ref="D252:H252" si="142">SUM(D256,D257,D258)</f>
        <v>-183.14000000000001</v>
      </c>
      <c r="E252" s="45">
        <f t="shared" si="142"/>
        <v>16382.4</v>
      </c>
      <c r="F252" s="45">
        <f t="shared" si="142"/>
        <v>2876.1000000000004</v>
      </c>
      <c r="G252" s="45">
        <f t="shared" si="142"/>
        <v>0</v>
      </c>
      <c r="H252" s="46">
        <f t="shared" si="142"/>
        <v>0</v>
      </c>
      <c r="I252" s="13"/>
    </row>
    <row r="253" spans="1:9" s="3" customFormat="1" hidden="1" x14ac:dyDescent="0.2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87"/>
        <v>0</v>
      </c>
    </row>
    <row r="254" spans="1:9" hidden="1" x14ac:dyDescent="0.2">
      <c r="A254" s="64" t="s">
        <v>49</v>
      </c>
      <c r="B254" s="65"/>
      <c r="C254" s="45">
        <v>19.400000000001455</v>
      </c>
      <c r="D254" s="45">
        <f t="shared" ref="D254:H254" si="143">D256+D257+D258-D255</f>
        <v>0</v>
      </c>
      <c r="E254" s="45">
        <f t="shared" si="143"/>
        <v>19.399999999999636</v>
      </c>
      <c r="F254" s="45">
        <f t="shared" si="143"/>
        <v>0</v>
      </c>
      <c r="G254" s="45">
        <f t="shared" si="143"/>
        <v>0</v>
      </c>
      <c r="H254" s="46">
        <f t="shared" si="143"/>
        <v>0</v>
      </c>
      <c r="I254" s="13"/>
    </row>
    <row r="255" spans="1:9" hidden="1" x14ac:dyDescent="0.2">
      <c r="A255" s="64" t="s">
        <v>50</v>
      </c>
      <c r="B255" s="65"/>
      <c r="C255" s="45">
        <v>16546.14</v>
      </c>
      <c r="D255" s="45">
        <f t="shared" ref="D255:H258" si="144">SUM(D308,D362,D417)</f>
        <v>-183.14</v>
      </c>
      <c r="E255" s="45">
        <f t="shared" si="144"/>
        <v>16363</v>
      </c>
      <c r="F255" s="45">
        <f t="shared" si="144"/>
        <v>2876.1000000000004</v>
      </c>
      <c r="G255" s="45">
        <f t="shared" si="144"/>
        <v>0</v>
      </c>
      <c r="H255" s="46">
        <f t="shared" si="144"/>
        <v>0</v>
      </c>
      <c r="I255" s="13"/>
    </row>
    <row r="256" spans="1:9" hidden="1" x14ac:dyDescent="0.2">
      <c r="A256" s="36" t="s">
        <v>51</v>
      </c>
      <c r="B256" s="136" t="s">
        <v>52</v>
      </c>
      <c r="C256" s="38">
        <v>12145.900000000001</v>
      </c>
      <c r="D256" s="38">
        <f>SUM(D309,D363,D418)</f>
        <v>-59.8</v>
      </c>
      <c r="E256" s="38">
        <f t="shared" ref="E256:E258" si="145">C256+D256</f>
        <v>12086.100000000002</v>
      </c>
      <c r="F256" s="38">
        <f t="shared" si="144"/>
        <v>0</v>
      </c>
      <c r="G256" s="38">
        <f t="shared" si="144"/>
        <v>0</v>
      </c>
      <c r="H256" s="39">
        <f t="shared" si="144"/>
        <v>0</v>
      </c>
      <c r="I256" s="13"/>
    </row>
    <row r="257" spans="1:9" s="3" customFormat="1" hidden="1" x14ac:dyDescent="0.2">
      <c r="A257" s="36" t="s">
        <v>18</v>
      </c>
      <c r="B257" s="136" t="s">
        <v>53</v>
      </c>
      <c r="C257" s="41">
        <v>2111.94</v>
      </c>
      <c r="D257" s="41">
        <f>SUM(D310,D364,D419)</f>
        <v>-111.94</v>
      </c>
      <c r="E257" s="41">
        <f t="shared" si="145"/>
        <v>2000</v>
      </c>
      <c r="F257" s="41">
        <f t="shared" si="144"/>
        <v>2876.1000000000004</v>
      </c>
      <c r="G257" s="41">
        <f t="shared" si="144"/>
        <v>0</v>
      </c>
      <c r="H257" s="42">
        <f t="shared" si="144"/>
        <v>0</v>
      </c>
      <c r="I257" s="71"/>
    </row>
    <row r="258" spans="1:9" hidden="1" x14ac:dyDescent="0.2">
      <c r="A258" s="36" t="s">
        <v>20</v>
      </c>
      <c r="B258" s="137" t="s">
        <v>54</v>
      </c>
      <c r="C258" s="38">
        <v>2307.699999999998</v>
      </c>
      <c r="D258" s="38">
        <f>SUM(D311,D365,D420)</f>
        <v>-11.4</v>
      </c>
      <c r="E258" s="38">
        <f t="shared" si="145"/>
        <v>2296.2999999999979</v>
      </c>
      <c r="F258" s="38">
        <f t="shared" si="144"/>
        <v>0</v>
      </c>
      <c r="G258" s="38">
        <f t="shared" si="144"/>
        <v>0</v>
      </c>
      <c r="H258" s="39">
        <f t="shared" si="144"/>
        <v>0</v>
      </c>
      <c r="I258" s="13"/>
    </row>
    <row r="259" spans="1:9" s="3" customFormat="1" hidden="1" x14ac:dyDescent="0.2">
      <c r="A259" s="60" t="s">
        <v>55</v>
      </c>
      <c r="B259" s="61" t="s">
        <v>56</v>
      </c>
      <c r="C259" s="45">
        <v>0</v>
      </c>
      <c r="D259" s="45">
        <f t="shared" ref="D259:H259" si="146">SUM(D263,D264,D265)</f>
        <v>0</v>
      </c>
      <c r="E259" s="45">
        <f t="shared" si="146"/>
        <v>0</v>
      </c>
      <c r="F259" s="45">
        <f t="shared" si="146"/>
        <v>0</v>
      </c>
      <c r="G259" s="45">
        <f t="shared" si="146"/>
        <v>0</v>
      </c>
      <c r="H259" s="46">
        <f t="shared" si="146"/>
        <v>0</v>
      </c>
      <c r="I259" s="71">
        <f t="shared" si="87"/>
        <v>0</v>
      </c>
    </row>
    <row r="260" spans="1:9" s="3" customFormat="1" hidden="1" x14ac:dyDescent="0.2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87"/>
        <v>0</v>
      </c>
    </row>
    <row r="261" spans="1:9" s="3" customFormat="1" hidden="1" x14ac:dyDescent="0.2">
      <c r="A261" s="64" t="s">
        <v>49</v>
      </c>
      <c r="B261" s="65"/>
      <c r="C261" s="45">
        <v>0</v>
      </c>
      <c r="D261" s="45">
        <f t="shared" ref="D261:H261" si="147">D263+D264+D265-D262</f>
        <v>0</v>
      </c>
      <c r="E261" s="45">
        <f t="shared" si="147"/>
        <v>0</v>
      </c>
      <c r="F261" s="45">
        <f t="shared" si="147"/>
        <v>0</v>
      </c>
      <c r="G261" s="45">
        <f t="shared" si="147"/>
        <v>0</v>
      </c>
      <c r="H261" s="46">
        <f t="shared" si="147"/>
        <v>0</v>
      </c>
      <c r="I261" s="71">
        <f t="shared" si="87"/>
        <v>0</v>
      </c>
    </row>
    <row r="262" spans="1:9" s="3" customFormat="1" hidden="1" x14ac:dyDescent="0.2">
      <c r="A262" s="64" t="s">
        <v>50</v>
      </c>
      <c r="B262" s="65"/>
      <c r="C262" s="45">
        <v>0</v>
      </c>
      <c r="D262" s="45">
        <f t="shared" ref="D262:H265" si="148">SUM(D315,D369,D424)</f>
        <v>0</v>
      </c>
      <c r="E262" s="45">
        <f t="shared" si="148"/>
        <v>0</v>
      </c>
      <c r="F262" s="45">
        <f t="shared" si="148"/>
        <v>0</v>
      </c>
      <c r="G262" s="45">
        <f t="shared" si="148"/>
        <v>0</v>
      </c>
      <c r="H262" s="46">
        <f t="shared" si="148"/>
        <v>0</v>
      </c>
      <c r="I262" s="71">
        <f t="shared" si="87"/>
        <v>0</v>
      </c>
    </row>
    <row r="263" spans="1:9" s="3" customFormat="1" hidden="1" x14ac:dyDescent="0.2">
      <c r="A263" s="36" t="s">
        <v>57</v>
      </c>
      <c r="B263" s="137" t="s">
        <v>58</v>
      </c>
      <c r="C263" s="41">
        <v>0</v>
      </c>
      <c r="D263" s="41">
        <f>SUM(D316,D370,D425)</f>
        <v>0</v>
      </c>
      <c r="E263" s="41">
        <f t="shared" ref="E263:E265" si="149">C263+D263</f>
        <v>0</v>
      </c>
      <c r="F263" s="41">
        <f t="shared" si="148"/>
        <v>0</v>
      </c>
      <c r="G263" s="41">
        <f t="shared" si="148"/>
        <v>0</v>
      </c>
      <c r="H263" s="42">
        <f t="shared" si="148"/>
        <v>0</v>
      </c>
      <c r="I263" s="71">
        <f t="shared" si="87"/>
        <v>0</v>
      </c>
    </row>
    <row r="264" spans="1:9" s="3" customFormat="1" hidden="1" x14ac:dyDescent="0.2">
      <c r="A264" s="36" t="s">
        <v>59</v>
      </c>
      <c r="B264" s="137" t="s">
        <v>60</v>
      </c>
      <c r="C264" s="41">
        <v>0</v>
      </c>
      <c r="D264" s="41">
        <f>SUM(D317,D371,D426)</f>
        <v>0</v>
      </c>
      <c r="E264" s="41">
        <f t="shared" si="149"/>
        <v>0</v>
      </c>
      <c r="F264" s="41">
        <f t="shared" si="148"/>
        <v>0</v>
      </c>
      <c r="G264" s="41">
        <f t="shared" si="148"/>
        <v>0</v>
      </c>
      <c r="H264" s="42">
        <f t="shared" si="148"/>
        <v>0</v>
      </c>
      <c r="I264" s="71">
        <f t="shared" si="87"/>
        <v>0</v>
      </c>
    </row>
    <row r="265" spans="1:9" s="3" customFormat="1" hidden="1" x14ac:dyDescent="0.2">
      <c r="A265" s="36" t="s">
        <v>61</v>
      </c>
      <c r="B265" s="137" t="s">
        <v>62</v>
      </c>
      <c r="C265" s="41">
        <v>0</v>
      </c>
      <c r="D265" s="41">
        <f>SUM(D318,D372,D427)</f>
        <v>0</v>
      </c>
      <c r="E265" s="41">
        <f t="shared" si="149"/>
        <v>0</v>
      </c>
      <c r="F265" s="41">
        <f t="shared" si="148"/>
        <v>0</v>
      </c>
      <c r="G265" s="41">
        <f t="shared" si="148"/>
        <v>0</v>
      </c>
      <c r="H265" s="42">
        <f t="shared" si="148"/>
        <v>0</v>
      </c>
      <c r="I265" s="71">
        <f t="shared" si="87"/>
        <v>0</v>
      </c>
    </row>
    <row r="266" spans="1:9" s="3" customFormat="1" hidden="1" x14ac:dyDescent="0.2">
      <c r="A266" s="60" t="s">
        <v>63</v>
      </c>
      <c r="B266" s="67" t="s">
        <v>64</v>
      </c>
      <c r="C266" s="45">
        <v>0</v>
      </c>
      <c r="D266" s="45">
        <f t="shared" ref="D266:H266" si="150">SUM(D270,D271,D272)</f>
        <v>0</v>
      </c>
      <c r="E266" s="45">
        <f t="shared" si="150"/>
        <v>0</v>
      </c>
      <c r="F266" s="45">
        <f t="shared" si="150"/>
        <v>0</v>
      </c>
      <c r="G266" s="45">
        <f t="shared" si="150"/>
        <v>0</v>
      </c>
      <c r="H266" s="46">
        <f t="shared" si="150"/>
        <v>0</v>
      </c>
      <c r="I266" s="71">
        <f t="shared" si="87"/>
        <v>0</v>
      </c>
    </row>
    <row r="267" spans="1:9" s="3" customFormat="1" hidden="1" x14ac:dyDescent="0.2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87"/>
        <v>0</v>
      </c>
    </row>
    <row r="268" spans="1:9" s="3" customFormat="1" hidden="1" x14ac:dyDescent="0.2">
      <c r="A268" s="64" t="s">
        <v>49</v>
      </c>
      <c r="B268" s="65"/>
      <c r="C268" s="45">
        <v>0</v>
      </c>
      <c r="D268" s="45">
        <f t="shared" ref="D268:H268" si="151">D270+D271+D272-D269</f>
        <v>0</v>
      </c>
      <c r="E268" s="45">
        <f t="shared" si="151"/>
        <v>0</v>
      </c>
      <c r="F268" s="45">
        <f t="shared" si="151"/>
        <v>0</v>
      </c>
      <c r="G268" s="45">
        <f t="shared" si="151"/>
        <v>0</v>
      </c>
      <c r="H268" s="46">
        <f t="shared" si="151"/>
        <v>0</v>
      </c>
      <c r="I268" s="71">
        <f t="shared" si="87"/>
        <v>0</v>
      </c>
    </row>
    <row r="269" spans="1:9" s="3" customFormat="1" hidden="1" x14ac:dyDescent="0.2">
      <c r="A269" s="64" t="s">
        <v>50</v>
      </c>
      <c r="B269" s="65"/>
      <c r="C269" s="45">
        <v>0</v>
      </c>
      <c r="D269" s="45">
        <f t="shared" ref="D269:H272" si="152">SUM(D322,D376,D431)</f>
        <v>0</v>
      </c>
      <c r="E269" s="45">
        <f t="shared" si="152"/>
        <v>0</v>
      </c>
      <c r="F269" s="45">
        <f t="shared" si="152"/>
        <v>0</v>
      </c>
      <c r="G269" s="45">
        <f t="shared" si="152"/>
        <v>0</v>
      </c>
      <c r="H269" s="46">
        <f t="shared" si="152"/>
        <v>0</v>
      </c>
      <c r="I269" s="71">
        <f t="shared" si="87"/>
        <v>0</v>
      </c>
    </row>
    <row r="270" spans="1:9" s="3" customFormat="1" hidden="1" x14ac:dyDescent="0.2">
      <c r="A270" s="36" t="s">
        <v>57</v>
      </c>
      <c r="B270" s="137" t="s">
        <v>65</v>
      </c>
      <c r="C270" s="41">
        <v>0</v>
      </c>
      <c r="D270" s="41">
        <f>SUM(D323,D377,D432)</f>
        <v>0</v>
      </c>
      <c r="E270" s="41">
        <f t="shared" ref="E270:E272" si="153">C270+D270</f>
        <v>0</v>
      </c>
      <c r="F270" s="41">
        <f t="shared" si="152"/>
        <v>0</v>
      </c>
      <c r="G270" s="41">
        <f t="shared" si="152"/>
        <v>0</v>
      </c>
      <c r="H270" s="42">
        <f t="shared" si="152"/>
        <v>0</v>
      </c>
      <c r="I270" s="71">
        <f t="shared" si="87"/>
        <v>0</v>
      </c>
    </row>
    <row r="271" spans="1:9" s="3" customFormat="1" hidden="1" x14ac:dyDescent="0.2">
      <c r="A271" s="36" t="s">
        <v>59</v>
      </c>
      <c r="B271" s="137" t="s">
        <v>66</v>
      </c>
      <c r="C271" s="41">
        <v>0</v>
      </c>
      <c r="D271" s="41">
        <f>SUM(D324,D378,D433)</f>
        <v>0</v>
      </c>
      <c r="E271" s="41">
        <f t="shared" si="153"/>
        <v>0</v>
      </c>
      <c r="F271" s="41">
        <f t="shared" si="152"/>
        <v>0</v>
      </c>
      <c r="G271" s="41">
        <f t="shared" si="152"/>
        <v>0</v>
      </c>
      <c r="H271" s="42">
        <f t="shared" si="152"/>
        <v>0</v>
      </c>
      <c r="I271" s="71">
        <f t="shared" si="87"/>
        <v>0</v>
      </c>
    </row>
    <row r="272" spans="1:9" s="3" customFormat="1" hidden="1" x14ac:dyDescent="0.2">
      <c r="A272" s="36" t="s">
        <v>61</v>
      </c>
      <c r="B272" s="137" t="s">
        <v>67</v>
      </c>
      <c r="C272" s="41">
        <v>0</v>
      </c>
      <c r="D272" s="41">
        <f>SUM(D325,D379,D434)</f>
        <v>0</v>
      </c>
      <c r="E272" s="41">
        <f t="shared" si="153"/>
        <v>0</v>
      </c>
      <c r="F272" s="41">
        <f t="shared" si="152"/>
        <v>0</v>
      </c>
      <c r="G272" s="41">
        <f t="shared" si="152"/>
        <v>0</v>
      </c>
      <c r="H272" s="42">
        <f t="shared" si="152"/>
        <v>0</v>
      </c>
      <c r="I272" s="71">
        <f t="shared" si="87"/>
        <v>0</v>
      </c>
    </row>
    <row r="273" spans="1:12" s="3" customFormat="1" hidden="1" x14ac:dyDescent="0.2">
      <c r="A273" s="68"/>
      <c r="B273" s="55"/>
      <c r="C273" s="41"/>
      <c r="D273" s="41"/>
      <c r="E273" s="41"/>
      <c r="F273" s="41"/>
      <c r="G273" s="41"/>
      <c r="H273" s="42"/>
      <c r="I273" s="71">
        <f t="shared" si="87"/>
        <v>0</v>
      </c>
    </row>
    <row r="274" spans="1:12" hidden="1" x14ac:dyDescent="0.2">
      <c r="A274" s="60" t="s">
        <v>68</v>
      </c>
      <c r="B274" s="61">
        <v>71</v>
      </c>
      <c r="C274" s="45">
        <v>0</v>
      </c>
      <c r="D274" s="45">
        <f t="shared" ref="D274:H274" si="154">SUM(D275)</f>
        <v>0</v>
      </c>
      <c r="E274" s="45">
        <f t="shared" si="154"/>
        <v>0</v>
      </c>
      <c r="F274" s="45">
        <f t="shared" si="154"/>
        <v>0</v>
      </c>
      <c r="G274" s="45">
        <f t="shared" si="154"/>
        <v>0</v>
      </c>
      <c r="H274" s="46">
        <f t="shared" si="154"/>
        <v>0</v>
      </c>
      <c r="I274" s="13">
        <f t="shared" si="87"/>
        <v>0</v>
      </c>
    </row>
    <row r="275" spans="1:12" hidden="1" x14ac:dyDescent="0.2">
      <c r="A275" s="50" t="s">
        <v>69</v>
      </c>
      <c r="B275" s="134" t="s">
        <v>70</v>
      </c>
      <c r="C275" s="38"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87"/>
        <v>0</v>
      </c>
    </row>
    <row r="276" spans="1:12" s="3" customFormat="1" hidden="1" x14ac:dyDescent="0.2">
      <c r="A276" s="68"/>
      <c r="B276" s="55"/>
      <c r="C276" s="41"/>
      <c r="D276" s="41"/>
      <c r="E276" s="41"/>
      <c r="F276" s="41"/>
      <c r="G276" s="41"/>
      <c r="H276" s="42"/>
      <c r="I276" s="71">
        <f t="shared" si="87"/>
        <v>0</v>
      </c>
    </row>
    <row r="277" spans="1:12" s="3" customFormat="1" hidden="1" x14ac:dyDescent="0.2">
      <c r="A277" s="48" t="s">
        <v>71</v>
      </c>
      <c r="B277" s="67" t="s">
        <v>72</v>
      </c>
      <c r="C277" s="45"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87"/>
        <v>0</v>
      </c>
    </row>
    <row r="278" spans="1:12" s="3" customFormat="1" hidden="1" x14ac:dyDescent="0.2">
      <c r="A278" s="54"/>
      <c r="B278" s="55"/>
      <c r="C278" s="41"/>
      <c r="D278" s="41"/>
      <c r="E278" s="41"/>
      <c r="F278" s="41"/>
      <c r="G278" s="41"/>
      <c r="H278" s="42"/>
      <c r="I278" s="71">
        <f t="shared" si="87"/>
        <v>0</v>
      </c>
    </row>
    <row r="279" spans="1:12" s="2" customFormat="1" x14ac:dyDescent="0.2">
      <c r="A279" s="85" t="s">
        <v>85</v>
      </c>
      <c r="B279" s="86"/>
      <c r="C279" s="87">
        <v>16382.4</v>
      </c>
      <c r="D279" s="87">
        <f t="shared" ref="D279:H279" si="155">D280</f>
        <v>0</v>
      </c>
      <c r="E279" s="87">
        <f t="shared" si="155"/>
        <v>16382.4</v>
      </c>
      <c r="F279" s="87">
        <f t="shared" si="155"/>
        <v>2876.1000000000004</v>
      </c>
      <c r="G279" s="87">
        <f t="shared" si="155"/>
        <v>0</v>
      </c>
      <c r="H279" s="88">
        <f t="shared" si="155"/>
        <v>0</v>
      </c>
      <c r="I279" s="13">
        <f t="shared" si="87"/>
        <v>19258.5</v>
      </c>
    </row>
    <row r="280" spans="1:12" s="4" customFormat="1" x14ac:dyDescent="0.2">
      <c r="A280" s="93" t="s">
        <v>78</v>
      </c>
      <c r="B280" s="94"/>
      <c r="C280" s="91">
        <v>16382.4</v>
      </c>
      <c r="D280" s="91">
        <f t="shared" ref="D280:H280" si="156">SUM(D281,D282,D283,D287)</f>
        <v>0</v>
      </c>
      <c r="E280" s="91">
        <f t="shared" si="156"/>
        <v>16382.4</v>
      </c>
      <c r="F280" s="91">
        <f t="shared" si="156"/>
        <v>2876.1000000000004</v>
      </c>
      <c r="G280" s="91">
        <f t="shared" si="156"/>
        <v>0</v>
      </c>
      <c r="H280" s="92">
        <f t="shared" si="156"/>
        <v>0</v>
      </c>
      <c r="I280" s="13">
        <f t="shared" si="87"/>
        <v>19258.5</v>
      </c>
    </row>
    <row r="281" spans="1:12" x14ac:dyDescent="0.2">
      <c r="A281" s="36" t="s">
        <v>12</v>
      </c>
      <c r="B281" s="37"/>
      <c r="C281" s="38">
        <v>2000</v>
      </c>
      <c r="D281" s="38"/>
      <c r="E281" s="38">
        <f>SUM(C281,D281)</f>
        <v>2000</v>
      </c>
      <c r="F281" s="38">
        <f>19258.5-16382.4</f>
        <v>2876.1000000000004</v>
      </c>
      <c r="G281" s="38"/>
      <c r="H281" s="39"/>
      <c r="I281" s="13">
        <f t="shared" si="87"/>
        <v>4876.1000000000004</v>
      </c>
      <c r="K281" s="8">
        <v>0.50529999999999997</v>
      </c>
    </row>
    <row r="282" spans="1:12" s="3" customFormat="1" hidden="1" x14ac:dyDescent="0.2">
      <c r="A282" s="36" t="s">
        <v>13</v>
      </c>
      <c r="B282" s="40"/>
      <c r="C282" s="41">
        <v>0</v>
      </c>
      <c r="D282" s="41"/>
      <c r="E282" s="41">
        <f t="shared" ref="E282:E286" si="157">SUM(C282,D282)</f>
        <v>0</v>
      </c>
      <c r="F282" s="41"/>
      <c r="G282" s="41"/>
      <c r="H282" s="42"/>
      <c r="I282" s="71">
        <f t="shared" si="87"/>
        <v>0</v>
      </c>
    </row>
    <row r="283" spans="1:12" x14ac:dyDescent="0.2">
      <c r="A283" s="43" t="s">
        <v>79</v>
      </c>
      <c r="B283" s="44" t="s">
        <v>15</v>
      </c>
      <c r="C283" s="45">
        <v>14382.4</v>
      </c>
      <c r="D283" s="45">
        <f>SUM(D284:D286)</f>
        <v>0</v>
      </c>
      <c r="E283" s="45">
        <f t="shared" si="157"/>
        <v>14382.4</v>
      </c>
      <c r="F283" s="45">
        <f t="shared" ref="F283:H283" si="158">SUM(F284:F286)</f>
        <v>0</v>
      </c>
      <c r="G283" s="45">
        <f t="shared" si="158"/>
        <v>0</v>
      </c>
      <c r="H283" s="46">
        <f t="shared" si="158"/>
        <v>0</v>
      </c>
      <c r="I283" s="13">
        <f t="shared" si="87"/>
        <v>14382.4</v>
      </c>
    </row>
    <row r="284" spans="1:12" x14ac:dyDescent="0.2">
      <c r="A284" s="47" t="s">
        <v>16</v>
      </c>
      <c r="B284" s="37" t="s">
        <v>17</v>
      </c>
      <c r="C284" s="38">
        <v>12086.1</v>
      </c>
      <c r="D284" s="38"/>
      <c r="E284" s="38">
        <f t="shared" si="157"/>
        <v>12086.1</v>
      </c>
      <c r="F284" s="38"/>
      <c r="G284" s="38"/>
      <c r="H284" s="39"/>
      <c r="I284" s="13">
        <f t="shared" si="87"/>
        <v>12086.1</v>
      </c>
      <c r="J284" s="8">
        <f>100/119</f>
        <v>0.84033613445378152</v>
      </c>
    </row>
    <row r="285" spans="1:12" s="3" customFormat="1" hidden="1" x14ac:dyDescent="0.2">
      <c r="A285" s="47" t="s">
        <v>18</v>
      </c>
      <c r="B285" s="37" t="s">
        <v>19</v>
      </c>
      <c r="C285" s="41">
        <v>0</v>
      </c>
      <c r="D285" s="41"/>
      <c r="E285" s="41">
        <f t="shared" si="157"/>
        <v>0</v>
      </c>
      <c r="F285" s="41"/>
      <c r="G285" s="41"/>
      <c r="H285" s="42"/>
      <c r="I285" s="71">
        <f t="shared" si="87"/>
        <v>0</v>
      </c>
    </row>
    <row r="286" spans="1:12" x14ac:dyDescent="0.2">
      <c r="A286" s="47" t="s">
        <v>20</v>
      </c>
      <c r="B286" s="37" t="s">
        <v>21</v>
      </c>
      <c r="C286" s="38">
        <v>2296.2999999999993</v>
      </c>
      <c r="D286" s="38"/>
      <c r="E286" s="38">
        <f t="shared" si="157"/>
        <v>2296.2999999999993</v>
      </c>
      <c r="F286" s="38"/>
      <c r="G286" s="38"/>
      <c r="H286" s="39"/>
      <c r="I286" s="13">
        <f t="shared" si="87"/>
        <v>2296.2999999999993</v>
      </c>
      <c r="J286" s="8">
        <f>19/119</f>
        <v>0.15966386554621848</v>
      </c>
    </row>
    <row r="287" spans="1:12" s="3" customFormat="1" ht="25.5" hidden="1" x14ac:dyDescent="0.2">
      <c r="A287" s="43" t="s">
        <v>22</v>
      </c>
      <c r="B287" s="44" t="s">
        <v>23</v>
      </c>
      <c r="C287" s="45">
        <v>0</v>
      </c>
      <c r="D287" s="45">
        <f t="shared" ref="D287:H287" si="159">SUM(D288,D292,D296)</f>
        <v>0</v>
      </c>
      <c r="E287" s="45">
        <f t="shared" si="159"/>
        <v>0</v>
      </c>
      <c r="F287" s="45">
        <f t="shared" si="159"/>
        <v>0</v>
      </c>
      <c r="G287" s="45">
        <f t="shared" si="159"/>
        <v>0</v>
      </c>
      <c r="H287" s="46">
        <f t="shared" si="159"/>
        <v>0</v>
      </c>
      <c r="I287" s="71">
        <f t="shared" si="87"/>
        <v>0</v>
      </c>
    </row>
    <row r="288" spans="1:12" s="3" customFormat="1" hidden="1" x14ac:dyDescent="0.2">
      <c r="A288" s="48" t="s">
        <v>24</v>
      </c>
      <c r="B288" s="49" t="s">
        <v>25</v>
      </c>
      <c r="C288" s="45">
        <v>0</v>
      </c>
      <c r="D288" s="45">
        <f t="shared" ref="D288:H288" si="160">SUM(D289:D291)</f>
        <v>0</v>
      </c>
      <c r="E288" s="45">
        <f t="shared" si="160"/>
        <v>0</v>
      </c>
      <c r="F288" s="45">
        <f t="shared" si="160"/>
        <v>0</v>
      </c>
      <c r="G288" s="45">
        <f t="shared" si="160"/>
        <v>0</v>
      </c>
      <c r="H288" s="46">
        <f t="shared" si="160"/>
        <v>0</v>
      </c>
      <c r="I288" s="71">
        <f t="shared" si="87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">
      <c r="A289" s="50" t="s">
        <v>26</v>
      </c>
      <c r="B289" s="51" t="s">
        <v>27</v>
      </c>
      <c r="C289" s="41">
        <v>0</v>
      </c>
      <c r="D289" s="41"/>
      <c r="E289" s="41">
        <f t="shared" ref="E289:E291" si="161">SUM(C289,D289)</f>
        <v>0</v>
      </c>
      <c r="F289" s="41"/>
      <c r="G289" s="41"/>
      <c r="H289" s="42"/>
      <c r="I289" s="71">
        <f t="shared" si="87"/>
        <v>0</v>
      </c>
    </row>
    <row r="290" spans="1:9" s="3" customFormat="1" hidden="1" x14ac:dyDescent="0.2">
      <c r="A290" s="50" t="s">
        <v>28</v>
      </c>
      <c r="B290" s="52" t="s">
        <v>29</v>
      </c>
      <c r="C290" s="41">
        <v>0</v>
      </c>
      <c r="D290" s="41"/>
      <c r="E290" s="41">
        <f t="shared" si="161"/>
        <v>0</v>
      </c>
      <c r="F290" s="41"/>
      <c r="G290" s="41"/>
      <c r="H290" s="42"/>
      <c r="I290" s="71">
        <f t="shared" si="87"/>
        <v>0</v>
      </c>
    </row>
    <row r="291" spans="1:9" s="3" customFormat="1" hidden="1" x14ac:dyDescent="0.2">
      <c r="A291" s="50" t="s">
        <v>30</v>
      </c>
      <c r="B291" s="52" t="s">
        <v>31</v>
      </c>
      <c r="C291" s="41">
        <v>0</v>
      </c>
      <c r="D291" s="41"/>
      <c r="E291" s="41">
        <f t="shared" si="161"/>
        <v>0</v>
      </c>
      <c r="F291" s="41"/>
      <c r="G291" s="41"/>
      <c r="H291" s="42"/>
      <c r="I291" s="71">
        <f t="shared" si="87"/>
        <v>0</v>
      </c>
    </row>
    <row r="292" spans="1:9" s="3" customFormat="1" hidden="1" x14ac:dyDescent="0.2">
      <c r="A292" s="48" t="s">
        <v>32</v>
      </c>
      <c r="B292" s="53" t="s">
        <v>33</v>
      </c>
      <c r="C292" s="45">
        <v>0</v>
      </c>
      <c r="D292" s="45">
        <f t="shared" ref="D292:H292" si="162">SUM(D293:D295)</f>
        <v>0</v>
      </c>
      <c r="E292" s="45">
        <f t="shared" si="162"/>
        <v>0</v>
      </c>
      <c r="F292" s="45">
        <f t="shared" si="162"/>
        <v>0</v>
      </c>
      <c r="G292" s="45">
        <f t="shared" si="162"/>
        <v>0</v>
      </c>
      <c r="H292" s="46">
        <f t="shared" si="162"/>
        <v>0</v>
      </c>
      <c r="I292" s="71">
        <f t="shared" si="87"/>
        <v>0</v>
      </c>
    </row>
    <row r="293" spans="1:9" s="3" customFormat="1" hidden="1" x14ac:dyDescent="0.2">
      <c r="A293" s="50" t="s">
        <v>26</v>
      </c>
      <c r="B293" s="52" t="s">
        <v>34</v>
      </c>
      <c r="C293" s="41">
        <v>0</v>
      </c>
      <c r="D293" s="41"/>
      <c r="E293" s="41">
        <f t="shared" ref="E293:E295" si="163">SUM(C293,D293)</f>
        <v>0</v>
      </c>
      <c r="F293" s="41"/>
      <c r="G293" s="41"/>
      <c r="H293" s="42"/>
      <c r="I293" s="71">
        <f t="shared" si="87"/>
        <v>0</v>
      </c>
    </row>
    <row r="294" spans="1:9" s="3" customFormat="1" hidden="1" x14ac:dyDescent="0.2">
      <c r="A294" s="50" t="s">
        <v>28</v>
      </c>
      <c r="B294" s="52" t="s">
        <v>35</v>
      </c>
      <c r="C294" s="41">
        <v>0</v>
      </c>
      <c r="D294" s="41"/>
      <c r="E294" s="41">
        <f t="shared" si="163"/>
        <v>0</v>
      </c>
      <c r="F294" s="41"/>
      <c r="G294" s="41"/>
      <c r="H294" s="42"/>
      <c r="I294" s="71">
        <f t="shared" si="87"/>
        <v>0</v>
      </c>
    </row>
    <row r="295" spans="1:9" s="3" customFormat="1" hidden="1" x14ac:dyDescent="0.2">
      <c r="A295" s="50" t="s">
        <v>30</v>
      </c>
      <c r="B295" s="52" t="s">
        <v>36</v>
      </c>
      <c r="C295" s="41">
        <v>0</v>
      </c>
      <c r="D295" s="41"/>
      <c r="E295" s="41">
        <f t="shared" si="163"/>
        <v>0</v>
      </c>
      <c r="F295" s="41"/>
      <c r="G295" s="41"/>
      <c r="H295" s="42"/>
      <c r="I295" s="71">
        <f t="shared" si="87"/>
        <v>0</v>
      </c>
    </row>
    <row r="296" spans="1:9" s="3" customFormat="1" hidden="1" x14ac:dyDescent="0.2">
      <c r="A296" s="48" t="s">
        <v>37</v>
      </c>
      <c r="B296" s="53" t="s">
        <v>38</v>
      </c>
      <c r="C296" s="45">
        <v>0</v>
      </c>
      <c r="D296" s="45">
        <f t="shared" ref="D296:H296" si="164">SUM(D297:D299)</f>
        <v>0</v>
      </c>
      <c r="E296" s="45">
        <f t="shared" si="164"/>
        <v>0</v>
      </c>
      <c r="F296" s="45">
        <f t="shared" si="164"/>
        <v>0</v>
      </c>
      <c r="G296" s="45">
        <f t="shared" si="164"/>
        <v>0</v>
      </c>
      <c r="H296" s="46">
        <f t="shared" si="164"/>
        <v>0</v>
      </c>
      <c r="I296" s="71">
        <f t="shared" si="87"/>
        <v>0</v>
      </c>
    </row>
    <row r="297" spans="1:9" s="3" customFormat="1" hidden="1" x14ac:dyDescent="0.2">
      <c r="A297" s="50" t="s">
        <v>26</v>
      </c>
      <c r="B297" s="52" t="s">
        <v>39</v>
      </c>
      <c r="C297" s="41">
        <v>0</v>
      </c>
      <c r="D297" s="41"/>
      <c r="E297" s="41">
        <f t="shared" ref="E297:E299" si="165">SUM(C297,D297)</f>
        <v>0</v>
      </c>
      <c r="F297" s="41"/>
      <c r="G297" s="41"/>
      <c r="H297" s="42"/>
      <c r="I297" s="71">
        <f t="shared" si="87"/>
        <v>0</v>
      </c>
    </row>
    <row r="298" spans="1:9" s="3" customFormat="1" hidden="1" x14ac:dyDescent="0.2">
      <c r="A298" s="50" t="s">
        <v>28</v>
      </c>
      <c r="B298" s="52" t="s">
        <v>40</v>
      </c>
      <c r="C298" s="41">
        <v>0</v>
      </c>
      <c r="D298" s="41"/>
      <c r="E298" s="41">
        <f t="shared" si="165"/>
        <v>0</v>
      </c>
      <c r="F298" s="41"/>
      <c r="G298" s="41"/>
      <c r="H298" s="42"/>
      <c r="I298" s="71">
        <f t="shared" si="87"/>
        <v>0</v>
      </c>
    </row>
    <row r="299" spans="1:9" s="3" customFormat="1" hidden="1" x14ac:dyDescent="0.2">
      <c r="A299" s="50" t="s">
        <v>30</v>
      </c>
      <c r="B299" s="52" t="s">
        <v>41</v>
      </c>
      <c r="C299" s="41">
        <v>0</v>
      </c>
      <c r="D299" s="41"/>
      <c r="E299" s="41">
        <f t="shared" si="165"/>
        <v>0</v>
      </c>
      <c r="F299" s="41"/>
      <c r="G299" s="41"/>
      <c r="H299" s="42"/>
      <c r="I299" s="71">
        <f t="shared" si="87"/>
        <v>0</v>
      </c>
    </row>
    <row r="300" spans="1:9" s="4" customFormat="1" x14ac:dyDescent="0.2">
      <c r="A300" s="93" t="s">
        <v>86</v>
      </c>
      <c r="B300" s="94"/>
      <c r="C300" s="95">
        <v>16382.4</v>
      </c>
      <c r="D300" s="95">
        <f>SUM(D301,D304,D330,D327)</f>
        <v>0</v>
      </c>
      <c r="E300" s="95">
        <f t="shared" ref="E300:H300" si="166">SUM(E301,E304,E330,E327)</f>
        <v>16382.4</v>
      </c>
      <c r="F300" s="95">
        <f t="shared" si="166"/>
        <v>2876.1000000000004</v>
      </c>
      <c r="G300" s="95">
        <f t="shared" si="166"/>
        <v>0</v>
      </c>
      <c r="H300" s="96">
        <f t="shared" si="166"/>
        <v>0</v>
      </c>
      <c r="I300" s="13">
        <f t="shared" si="87"/>
        <v>19258.5</v>
      </c>
    </row>
    <row r="301" spans="1:9" s="3" customFormat="1" hidden="1" x14ac:dyDescent="0.2">
      <c r="A301" s="60" t="s">
        <v>43</v>
      </c>
      <c r="B301" s="61">
        <v>20</v>
      </c>
      <c r="C301" s="45">
        <v>0</v>
      </c>
      <c r="D301" s="45">
        <f t="shared" ref="D301:H301" si="167">SUM(D302)</f>
        <v>0</v>
      </c>
      <c r="E301" s="45">
        <f t="shared" si="167"/>
        <v>0</v>
      </c>
      <c r="F301" s="45">
        <f t="shared" si="167"/>
        <v>0</v>
      </c>
      <c r="G301" s="45">
        <f t="shared" si="167"/>
        <v>0</v>
      </c>
      <c r="H301" s="46">
        <f t="shared" si="167"/>
        <v>0</v>
      </c>
      <c r="I301" s="71">
        <f t="shared" si="87"/>
        <v>0</v>
      </c>
    </row>
    <row r="302" spans="1:9" s="3" customFormat="1" hidden="1" x14ac:dyDescent="0.2">
      <c r="A302" s="50" t="s">
        <v>87</v>
      </c>
      <c r="B302" s="134" t="s">
        <v>88</v>
      </c>
      <c r="C302" s="41">
        <v>0</v>
      </c>
      <c r="D302" s="41"/>
      <c r="E302" s="41">
        <f>C302+D302</f>
        <v>0</v>
      </c>
      <c r="F302" s="41"/>
      <c r="G302" s="41"/>
      <c r="H302" s="42"/>
      <c r="I302" s="71">
        <f t="shared" si="87"/>
        <v>0</v>
      </c>
    </row>
    <row r="303" spans="1:9" s="3" customFormat="1" hidden="1" x14ac:dyDescent="0.2">
      <c r="A303" s="50"/>
      <c r="B303" s="51"/>
      <c r="C303" s="41"/>
      <c r="D303" s="41"/>
      <c r="E303" s="41"/>
      <c r="F303" s="41"/>
      <c r="G303" s="41"/>
      <c r="H303" s="42"/>
      <c r="I303" s="71">
        <f t="shared" si="87"/>
        <v>0</v>
      </c>
    </row>
    <row r="304" spans="1:9" ht="25.5" x14ac:dyDescent="0.2">
      <c r="A304" s="135" t="s">
        <v>46</v>
      </c>
      <c r="B304" s="62">
        <v>60</v>
      </c>
      <c r="C304" s="45">
        <v>16382.4</v>
      </c>
      <c r="D304" s="45">
        <f t="shared" ref="D304:H304" si="168">SUM(D305,D312,D319)</f>
        <v>0</v>
      </c>
      <c r="E304" s="45">
        <f t="shared" si="168"/>
        <v>16382.4</v>
      </c>
      <c r="F304" s="45">
        <f t="shared" si="168"/>
        <v>2876.1000000000004</v>
      </c>
      <c r="G304" s="45">
        <f t="shared" si="168"/>
        <v>0</v>
      </c>
      <c r="H304" s="46">
        <f t="shared" si="168"/>
        <v>0</v>
      </c>
      <c r="I304" s="13">
        <f t="shared" si="87"/>
        <v>19258.5</v>
      </c>
    </row>
    <row r="305" spans="1:11" ht="25.5" x14ac:dyDescent="0.2">
      <c r="A305" s="60" t="s">
        <v>47</v>
      </c>
      <c r="B305" s="63">
        <v>60</v>
      </c>
      <c r="C305" s="45">
        <v>16382.4</v>
      </c>
      <c r="D305" s="45">
        <f t="shared" ref="D305:H305" si="169">SUM(D309,D310,D311)</f>
        <v>0</v>
      </c>
      <c r="E305" s="45">
        <f t="shared" si="169"/>
        <v>16382.4</v>
      </c>
      <c r="F305" s="45">
        <f t="shared" si="169"/>
        <v>2876.1000000000004</v>
      </c>
      <c r="G305" s="45">
        <f t="shared" si="169"/>
        <v>0</v>
      </c>
      <c r="H305" s="46">
        <f t="shared" si="169"/>
        <v>0</v>
      </c>
      <c r="I305" s="13">
        <f t="shared" si="87"/>
        <v>19258.5</v>
      </c>
    </row>
    <row r="306" spans="1:11" s="3" customFormat="1" hidden="1" x14ac:dyDescent="0.2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87"/>
        <v>0</v>
      </c>
    </row>
    <row r="307" spans="1:11" x14ac:dyDescent="0.2">
      <c r="A307" s="64" t="s">
        <v>49</v>
      </c>
      <c r="B307" s="65"/>
      <c r="C307" s="45">
        <v>19.399999999999636</v>
      </c>
      <c r="D307" s="45">
        <f>D309+D310+D311-D308</f>
        <v>0</v>
      </c>
      <c r="E307" s="45">
        <f t="shared" ref="E307:H307" si="170">E309+E310+E311-E308</f>
        <v>19.399999999999636</v>
      </c>
      <c r="F307" s="45">
        <f t="shared" si="170"/>
        <v>0</v>
      </c>
      <c r="G307" s="45">
        <f t="shared" si="170"/>
        <v>0</v>
      </c>
      <c r="H307" s="46">
        <f t="shared" si="170"/>
        <v>0</v>
      </c>
      <c r="I307" s="13">
        <f t="shared" si="87"/>
        <v>19.399999999999636</v>
      </c>
    </row>
    <row r="308" spans="1:11" x14ac:dyDescent="0.2">
      <c r="A308" s="64" t="s">
        <v>50</v>
      </c>
      <c r="B308" s="65"/>
      <c r="C308" s="45">
        <v>16363</v>
      </c>
      <c r="D308" s="45">
        <f>SUM(D309:D311)</f>
        <v>0</v>
      </c>
      <c r="E308" s="45">
        <f t="shared" ref="E308:E311" si="171">C308+D308</f>
        <v>16363</v>
      </c>
      <c r="F308" s="45">
        <f>19258.5-16382.4</f>
        <v>2876.1000000000004</v>
      </c>
      <c r="G308" s="45"/>
      <c r="H308" s="46"/>
      <c r="I308" s="13">
        <f t="shared" si="87"/>
        <v>19239.099999999999</v>
      </c>
    </row>
    <row r="309" spans="1:11" x14ac:dyDescent="0.2">
      <c r="A309" s="36" t="s">
        <v>51</v>
      </c>
      <c r="B309" s="136" t="s">
        <v>52</v>
      </c>
      <c r="C309" s="38">
        <v>12086.1</v>
      </c>
      <c r="D309" s="38"/>
      <c r="E309" s="38">
        <f t="shared" si="171"/>
        <v>12086.1</v>
      </c>
      <c r="F309" s="38"/>
      <c r="G309" s="38"/>
      <c r="H309" s="39"/>
      <c r="I309" s="13">
        <f t="shared" si="87"/>
        <v>12086.1</v>
      </c>
      <c r="J309" s="8">
        <f>100/119</f>
        <v>0.84033613445378152</v>
      </c>
      <c r="K309" s="8">
        <f>7.3+6+11.9</f>
        <v>25.200000000000003</v>
      </c>
    </row>
    <row r="310" spans="1:11" s="3" customFormat="1" x14ac:dyDescent="0.2">
      <c r="A310" s="36" t="s">
        <v>18</v>
      </c>
      <c r="B310" s="136" t="s">
        <v>53</v>
      </c>
      <c r="C310" s="41">
        <v>2000</v>
      </c>
      <c r="D310" s="41"/>
      <c r="E310" s="41">
        <f t="shared" si="171"/>
        <v>2000</v>
      </c>
      <c r="F310" s="38">
        <f>19258.5-16382.4</f>
        <v>2876.1000000000004</v>
      </c>
      <c r="G310" s="41"/>
      <c r="H310" s="42"/>
      <c r="I310" s="71">
        <f t="shared" ref="I310:I360" si="172">SUM(E310:H310)</f>
        <v>4876.1000000000004</v>
      </c>
    </row>
    <row r="311" spans="1:11" x14ac:dyDescent="0.2">
      <c r="A311" s="36" t="s">
        <v>20</v>
      </c>
      <c r="B311" s="137" t="s">
        <v>54</v>
      </c>
      <c r="C311" s="38">
        <v>2296.2999999999993</v>
      </c>
      <c r="D311" s="38"/>
      <c r="E311" s="38">
        <f t="shared" si="171"/>
        <v>2296.2999999999993</v>
      </c>
      <c r="F311" s="38"/>
      <c r="G311" s="38"/>
      <c r="H311" s="39"/>
      <c r="I311" s="13">
        <f t="shared" si="172"/>
        <v>2296.2999999999993</v>
      </c>
      <c r="J311" s="8">
        <f>19/119</f>
        <v>0.15966386554621848</v>
      </c>
    </row>
    <row r="312" spans="1:11" s="3" customFormat="1" hidden="1" x14ac:dyDescent="0.2">
      <c r="A312" s="60" t="s">
        <v>55</v>
      </c>
      <c r="B312" s="61" t="s">
        <v>56</v>
      </c>
      <c r="C312" s="45">
        <v>0</v>
      </c>
      <c r="D312" s="45">
        <f t="shared" ref="D312:H312" si="173">SUM(D316,D317,D318)</f>
        <v>0</v>
      </c>
      <c r="E312" s="45">
        <f t="shared" si="173"/>
        <v>0</v>
      </c>
      <c r="F312" s="45">
        <f t="shared" si="173"/>
        <v>0</v>
      </c>
      <c r="G312" s="45">
        <f t="shared" si="173"/>
        <v>0</v>
      </c>
      <c r="H312" s="46">
        <f t="shared" si="173"/>
        <v>0</v>
      </c>
      <c r="I312" s="71">
        <f t="shared" si="172"/>
        <v>0</v>
      </c>
    </row>
    <row r="313" spans="1:11" s="3" customFormat="1" hidden="1" x14ac:dyDescent="0.2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72"/>
        <v>0</v>
      </c>
    </row>
    <row r="314" spans="1:11" s="3" customFormat="1" hidden="1" x14ac:dyDescent="0.2">
      <c r="A314" s="64" t="s">
        <v>49</v>
      </c>
      <c r="B314" s="65"/>
      <c r="C314" s="45">
        <v>0</v>
      </c>
      <c r="D314" s="45">
        <f t="shared" ref="D314:H314" si="174">D316+D317+D318-D315</f>
        <v>0</v>
      </c>
      <c r="E314" s="45">
        <f t="shared" si="174"/>
        <v>0</v>
      </c>
      <c r="F314" s="45">
        <f t="shared" si="174"/>
        <v>0</v>
      </c>
      <c r="G314" s="45">
        <f t="shared" si="174"/>
        <v>0</v>
      </c>
      <c r="H314" s="46">
        <f t="shared" si="174"/>
        <v>0</v>
      </c>
      <c r="I314" s="71">
        <f t="shared" si="172"/>
        <v>0</v>
      </c>
    </row>
    <row r="315" spans="1:11" s="3" customFormat="1" hidden="1" x14ac:dyDescent="0.2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72"/>
        <v>0</v>
      </c>
    </row>
    <row r="316" spans="1:11" s="3" customFormat="1" hidden="1" x14ac:dyDescent="0.2">
      <c r="A316" s="36" t="s">
        <v>57</v>
      </c>
      <c r="B316" s="137" t="s">
        <v>58</v>
      </c>
      <c r="C316" s="41">
        <v>0</v>
      </c>
      <c r="D316" s="41"/>
      <c r="E316" s="41">
        <f t="shared" ref="E316:E318" si="175">C316+D316</f>
        <v>0</v>
      </c>
      <c r="F316" s="41"/>
      <c r="G316" s="41"/>
      <c r="H316" s="42"/>
      <c r="I316" s="71">
        <f t="shared" si="172"/>
        <v>0</v>
      </c>
    </row>
    <row r="317" spans="1:11" s="3" customFormat="1" hidden="1" x14ac:dyDescent="0.2">
      <c r="A317" s="36" t="s">
        <v>59</v>
      </c>
      <c r="B317" s="137" t="s">
        <v>60</v>
      </c>
      <c r="C317" s="41">
        <v>0</v>
      </c>
      <c r="D317" s="41"/>
      <c r="E317" s="41">
        <f t="shared" si="175"/>
        <v>0</v>
      </c>
      <c r="F317" s="41"/>
      <c r="G317" s="41"/>
      <c r="H317" s="42"/>
      <c r="I317" s="71">
        <f t="shared" si="172"/>
        <v>0</v>
      </c>
    </row>
    <row r="318" spans="1:11" s="3" customFormat="1" hidden="1" x14ac:dyDescent="0.2">
      <c r="A318" s="36" t="s">
        <v>61</v>
      </c>
      <c r="B318" s="137" t="s">
        <v>62</v>
      </c>
      <c r="C318" s="41">
        <v>0</v>
      </c>
      <c r="D318" s="41"/>
      <c r="E318" s="41">
        <f t="shared" si="175"/>
        <v>0</v>
      </c>
      <c r="F318" s="41"/>
      <c r="G318" s="41"/>
      <c r="H318" s="42"/>
      <c r="I318" s="71">
        <f t="shared" si="172"/>
        <v>0</v>
      </c>
    </row>
    <row r="319" spans="1:11" s="3" customFormat="1" hidden="1" x14ac:dyDescent="0.2">
      <c r="A319" s="60" t="s">
        <v>63</v>
      </c>
      <c r="B319" s="67" t="s">
        <v>64</v>
      </c>
      <c r="C319" s="45">
        <v>0</v>
      </c>
      <c r="D319" s="45">
        <f t="shared" ref="D319:H319" si="176">SUM(D323,D324,D325)</f>
        <v>0</v>
      </c>
      <c r="E319" s="45">
        <f t="shared" si="176"/>
        <v>0</v>
      </c>
      <c r="F319" s="45">
        <f t="shared" si="176"/>
        <v>0</v>
      </c>
      <c r="G319" s="45">
        <f t="shared" si="176"/>
        <v>0</v>
      </c>
      <c r="H319" s="46">
        <f t="shared" si="176"/>
        <v>0</v>
      </c>
      <c r="I319" s="71">
        <f t="shared" si="172"/>
        <v>0</v>
      </c>
    </row>
    <row r="320" spans="1:11" s="3" customFormat="1" hidden="1" x14ac:dyDescent="0.2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72"/>
        <v>0</v>
      </c>
    </row>
    <row r="321" spans="1:9" s="3" customFormat="1" hidden="1" x14ac:dyDescent="0.2">
      <c r="A321" s="64" t="s">
        <v>49</v>
      </c>
      <c r="B321" s="65"/>
      <c r="C321" s="45">
        <v>0</v>
      </c>
      <c r="D321" s="45">
        <f t="shared" ref="D321:H321" si="177">D323+D324+D325-D322</f>
        <v>0</v>
      </c>
      <c r="E321" s="45">
        <f t="shared" si="177"/>
        <v>0</v>
      </c>
      <c r="F321" s="45">
        <f t="shared" si="177"/>
        <v>0</v>
      </c>
      <c r="G321" s="45">
        <f t="shared" si="177"/>
        <v>0</v>
      </c>
      <c r="H321" s="46">
        <f t="shared" si="177"/>
        <v>0</v>
      </c>
      <c r="I321" s="71">
        <f t="shared" si="172"/>
        <v>0</v>
      </c>
    </row>
    <row r="322" spans="1:9" s="3" customFormat="1" hidden="1" x14ac:dyDescent="0.2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72"/>
        <v>0</v>
      </c>
    </row>
    <row r="323" spans="1:9" s="3" customFormat="1" hidden="1" x14ac:dyDescent="0.2">
      <c r="A323" s="36" t="s">
        <v>57</v>
      </c>
      <c r="B323" s="137" t="s">
        <v>65</v>
      </c>
      <c r="C323" s="41">
        <v>0</v>
      </c>
      <c r="D323" s="41"/>
      <c r="E323" s="41">
        <f t="shared" ref="E323:E325" si="178">C323+D323</f>
        <v>0</v>
      </c>
      <c r="F323" s="41"/>
      <c r="G323" s="41"/>
      <c r="H323" s="42"/>
      <c r="I323" s="71">
        <f t="shared" si="172"/>
        <v>0</v>
      </c>
    </row>
    <row r="324" spans="1:9" s="3" customFormat="1" hidden="1" x14ac:dyDescent="0.2">
      <c r="A324" s="36" t="s">
        <v>59</v>
      </c>
      <c r="B324" s="137" t="s">
        <v>66</v>
      </c>
      <c r="C324" s="41">
        <v>0</v>
      </c>
      <c r="D324" s="41"/>
      <c r="E324" s="41">
        <f t="shared" si="178"/>
        <v>0</v>
      </c>
      <c r="F324" s="41"/>
      <c r="G324" s="41"/>
      <c r="H324" s="42"/>
      <c r="I324" s="71">
        <f t="shared" si="172"/>
        <v>0</v>
      </c>
    </row>
    <row r="325" spans="1:9" s="3" customFormat="1" hidden="1" x14ac:dyDescent="0.2">
      <c r="A325" s="36" t="s">
        <v>61</v>
      </c>
      <c r="B325" s="137" t="s">
        <v>67</v>
      </c>
      <c r="C325" s="41">
        <v>0</v>
      </c>
      <c r="D325" s="41"/>
      <c r="E325" s="41">
        <f t="shared" si="178"/>
        <v>0</v>
      </c>
      <c r="F325" s="41"/>
      <c r="G325" s="41"/>
      <c r="H325" s="42"/>
      <c r="I325" s="71">
        <f t="shared" si="172"/>
        <v>0</v>
      </c>
    </row>
    <row r="326" spans="1:9" s="3" customFormat="1" hidden="1" x14ac:dyDescent="0.2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179">SUM(E326:H326)</f>
        <v>0</v>
      </c>
    </row>
    <row r="327" spans="1:9" s="3" customFormat="1" hidden="1" x14ac:dyDescent="0.2">
      <c r="A327" s="60" t="s">
        <v>68</v>
      </c>
      <c r="B327" s="61">
        <v>71</v>
      </c>
      <c r="C327" s="45">
        <v>0</v>
      </c>
      <c r="D327" s="45">
        <f t="shared" ref="D327:H327" si="180">SUM(D328)</f>
        <v>0</v>
      </c>
      <c r="E327" s="45">
        <f t="shared" si="180"/>
        <v>0</v>
      </c>
      <c r="F327" s="45">
        <f t="shared" si="180"/>
        <v>0</v>
      </c>
      <c r="G327" s="45">
        <f t="shared" si="180"/>
        <v>0</v>
      </c>
      <c r="H327" s="46">
        <f t="shared" si="180"/>
        <v>0</v>
      </c>
      <c r="I327" s="71">
        <f t="shared" ref="I327:I328" si="181">SUM(E327:H327)</f>
        <v>0</v>
      </c>
    </row>
    <row r="328" spans="1:9" s="3" customFormat="1" hidden="1" x14ac:dyDescent="0.2">
      <c r="A328" s="50" t="s">
        <v>69</v>
      </c>
      <c r="B328" s="134" t="s">
        <v>70</v>
      </c>
      <c r="C328" s="41">
        <v>0</v>
      </c>
      <c r="D328" s="41"/>
      <c r="E328" s="41">
        <f>C328+D328</f>
        <v>0</v>
      </c>
      <c r="F328" s="41"/>
      <c r="G328" s="41"/>
      <c r="H328" s="42"/>
      <c r="I328" s="71">
        <f t="shared" si="181"/>
        <v>0</v>
      </c>
    </row>
    <row r="329" spans="1:9" s="3" customFormat="1" hidden="1" x14ac:dyDescent="0.2">
      <c r="A329" s="68"/>
      <c r="B329" s="55"/>
      <c r="C329" s="41"/>
      <c r="D329" s="41"/>
      <c r="E329" s="41"/>
      <c r="F329" s="41"/>
      <c r="G329" s="41"/>
      <c r="H329" s="42"/>
      <c r="I329" s="71">
        <f t="shared" si="172"/>
        <v>0</v>
      </c>
    </row>
    <row r="330" spans="1:9" s="3" customFormat="1" hidden="1" x14ac:dyDescent="0.2">
      <c r="A330" s="48" t="s">
        <v>71</v>
      </c>
      <c r="B330" s="67" t="s">
        <v>72</v>
      </c>
      <c r="C330" s="45">
        <v>0</v>
      </c>
      <c r="D330" s="45"/>
      <c r="E330" s="45">
        <f>C330+D330</f>
        <v>0</v>
      </c>
      <c r="F330" s="45"/>
      <c r="G330" s="45"/>
      <c r="H330" s="46"/>
      <c r="I330" s="71">
        <f t="shared" si="172"/>
        <v>0</v>
      </c>
    </row>
    <row r="331" spans="1:9" s="3" customFormat="1" hidden="1" x14ac:dyDescent="0.2">
      <c r="A331" s="68"/>
      <c r="B331" s="55"/>
      <c r="C331" s="41"/>
      <c r="D331" s="41"/>
      <c r="E331" s="41"/>
      <c r="F331" s="41"/>
      <c r="G331" s="41"/>
      <c r="H331" s="42"/>
      <c r="I331" s="71">
        <f t="shared" si="172"/>
        <v>0</v>
      </c>
    </row>
    <row r="332" spans="1:9" s="3" customFormat="1" hidden="1" x14ac:dyDescent="0.2">
      <c r="A332" s="48" t="s">
        <v>73</v>
      </c>
      <c r="B332" s="67"/>
      <c r="C332" s="45">
        <v>0</v>
      </c>
      <c r="D332" s="45">
        <f t="shared" ref="D332:H332" si="182">D279-D300</f>
        <v>0</v>
      </c>
      <c r="E332" s="45">
        <f t="shared" si="182"/>
        <v>0</v>
      </c>
      <c r="F332" s="45">
        <f t="shared" si="182"/>
        <v>0</v>
      </c>
      <c r="G332" s="45">
        <f t="shared" si="182"/>
        <v>0</v>
      </c>
      <c r="H332" s="46">
        <f t="shared" si="182"/>
        <v>0</v>
      </c>
      <c r="I332" s="71">
        <f t="shared" si="172"/>
        <v>0</v>
      </c>
    </row>
    <row r="333" spans="1:9" s="2" customFormat="1" x14ac:dyDescent="0.2">
      <c r="A333" s="85" t="s">
        <v>89</v>
      </c>
      <c r="B333" s="86"/>
      <c r="C333" s="87">
        <v>183.1400000000001</v>
      </c>
      <c r="D333" s="87">
        <f t="shared" ref="D333:H333" si="183">D334</f>
        <v>-183.14</v>
      </c>
      <c r="E333" s="87">
        <f t="shared" si="183"/>
        <v>0</v>
      </c>
      <c r="F333" s="87">
        <f t="shared" si="183"/>
        <v>0</v>
      </c>
      <c r="G333" s="87">
        <f t="shared" si="183"/>
        <v>0</v>
      </c>
      <c r="H333" s="88">
        <f t="shared" si="183"/>
        <v>0</v>
      </c>
      <c r="I333" s="13" t="str">
        <f>A333</f>
        <v>Creșterea eficienței energetice a clădirii Spitalului Orășenesc Negrești Oaș</v>
      </c>
    </row>
    <row r="334" spans="1:9" s="4" customFormat="1" x14ac:dyDescent="0.2">
      <c r="A334" s="93" t="s">
        <v>78</v>
      </c>
      <c r="B334" s="94"/>
      <c r="C334" s="91">
        <v>183.1400000000001</v>
      </c>
      <c r="D334" s="91">
        <f t="shared" ref="D334:H334" si="184">SUM(D335,D336,D337,D341)</f>
        <v>-183.14</v>
      </c>
      <c r="E334" s="91">
        <f t="shared" si="184"/>
        <v>0</v>
      </c>
      <c r="F334" s="91">
        <f t="shared" si="184"/>
        <v>0</v>
      </c>
      <c r="G334" s="91">
        <f t="shared" si="184"/>
        <v>0</v>
      </c>
      <c r="H334" s="92">
        <f t="shared" si="184"/>
        <v>0</v>
      </c>
      <c r="I334" s="13" t="str">
        <f t="shared" ref="I334:I335" si="185">A334</f>
        <v>Total venituri</v>
      </c>
    </row>
    <row r="335" spans="1:9" x14ac:dyDescent="0.2">
      <c r="A335" s="36" t="s">
        <v>12</v>
      </c>
      <c r="B335" s="37"/>
      <c r="C335" s="38">
        <v>183.1400000000001</v>
      </c>
      <c r="D335" s="38">
        <v>-183.14</v>
      </c>
      <c r="E335" s="38">
        <f>SUM(C335,D335)</f>
        <v>0</v>
      </c>
      <c r="F335" s="38"/>
      <c r="G335" s="38"/>
      <c r="H335" s="39"/>
      <c r="I335" s="13" t="str">
        <f t="shared" si="185"/>
        <v>I. Cofinanţare Consiliul Judeţean Satu Mare</v>
      </c>
    </row>
    <row r="336" spans="1:9" s="3" customFormat="1" hidden="1" x14ac:dyDescent="0.2">
      <c r="A336" s="36" t="s">
        <v>13</v>
      </c>
      <c r="B336" s="40"/>
      <c r="C336" s="41">
        <v>0</v>
      </c>
      <c r="D336" s="41"/>
      <c r="E336" s="41">
        <f t="shared" ref="E336:E340" si="186">SUM(C336,D336)</f>
        <v>0</v>
      </c>
      <c r="F336" s="41"/>
      <c r="G336" s="41"/>
      <c r="H336" s="42"/>
      <c r="I336" s="71">
        <f t="shared" si="172"/>
        <v>0</v>
      </c>
    </row>
    <row r="337" spans="1:10" x14ac:dyDescent="0.2">
      <c r="A337" s="43" t="s">
        <v>79</v>
      </c>
      <c r="B337" s="44" t="s">
        <v>15</v>
      </c>
      <c r="C337" s="45">
        <v>0</v>
      </c>
      <c r="D337" s="45">
        <f>SUM(D338:D340)</f>
        <v>0</v>
      </c>
      <c r="E337" s="45">
        <f t="shared" si="186"/>
        <v>0</v>
      </c>
      <c r="F337" s="45">
        <f t="shared" ref="F337:H337" si="187">SUM(F338:F340)</f>
        <v>0</v>
      </c>
      <c r="G337" s="45">
        <f t="shared" si="187"/>
        <v>0</v>
      </c>
      <c r="H337" s="46">
        <f t="shared" si="187"/>
        <v>0</v>
      </c>
      <c r="I337" s="13" t="str">
        <f>A337</f>
        <v>II. Alocări de sume din PNRR aferente asistenței financiare nerambursabile</v>
      </c>
    </row>
    <row r="338" spans="1:10" x14ac:dyDescent="0.2">
      <c r="A338" s="47" t="s">
        <v>16</v>
      </c>
      <c r="B338" s="37" t="s">
        <v>17</v>
      </c>
      <c r="C338" s="38">
        <v>0</v>
      </c>
      <c r="D338" s="38"/>
      <c r="E338" s="38">
        <f t="shared" si="186"/>
        <v>0</v>
      </c>
      <c r="F338" s="38"/>
      <c r="G338" s="38"/>
      <c r="H338" s="39"/>
      <c r="I338" s="13" t="str">
        <f>A338</f>
        <v xml:space="preserve">Fonduri europene nerambursabile </v>
      </c>
      <c r="J338" s="8">
        <f>100/119</f>
        <v>0.84033613445378152</v>
      </c>
    </row>
    <row r="339" spans="1:10" s="3" customFormat="1" hidden="1" x14ac:dyDescent="0.2">
      <c r="A339" s="47" t="s">
        <v>18</v>
      </c>
      <c r="B339" s="37" t="s">
        <v>19</v>
      </c>
      <c r="C339" s="41">
        <v>0</v>
      </c>
      <c r="D339" s="41"/>
      <c r="E339" s="41">
        <f t="shared" si="186"/>
        <v>0</v>
      </c>
      <c r="F339" s="41"/>
      <c r="G339" s="41"/>
      <c r="H339" s="42"/>
      <c r="I339" s="71">
        <f t="shared" si="172"/>
        <v>0</v>
      </c>
    </row>
    <row r="340" spans="1:10" x14ac:dyDescent="0.2">
      <c r="A340" s="47" t="s">
        <v>20</v>
      </c>
      <c r="B340" s="37" t="s">
        <v>21</v>
      </c>
      <c r="C340" s="38">
        <v>0</v>
      </c>
      <c r="D340" s="38"/>
      <c r="E340" s="38">
        <f t="shared" si="186"/>
        <v>0</v>
      </c>
      <c r="F340" s="38"/>
      <c r="G340" s="38"/>
      <c r="H340" s="39"/>
      <c r="I340" s="13" t="str">
        <f>A340</f>
        <v>Sume aferente TVA</v>
      </c>
      <c r="J340" s="8">
        <f>19/119</f>
        <v>0.15966386554621848</v>
      </c>
    </row>
    <row r="341" spans="1:10" s="3" customFormat="1" ht="25.5" hidden="1" x14ac:dyDescent="0.2">
      <c r="A341" s="43" t="s">
        <v>22</v>
      </c>
      <c r="B341" s="44" t="s">
        <v>23</v>
      </c>
      <c r="C341" s="45">
        <v>0</v>
      </c>
      <c r="D341" s="45">
        <f t="shared" ref="D341:H341" si="188">SUM(D342,D346,D350)</f>
        <v>0</v>
      </c>
      <c r="E341" s="45">
        <f t="shared" si="188"/>
        <v>0</v>
      </c>
      <c r="F341" s="45">
        <f t="shared" si="188"/>
        <v>0</v>
      </c>
      <c r="G341" s="45">
        <f t="shared" si="188"/>
        <v>0</v>
      </c>
      <c r="H341" s="46">
        <f t="shared" si="188"/>
        <v>0</v>
      </c>
      <c r="I341" s="71">
        <f t="shared" si="172"/>
        <v>0</v>
      </c>
    </row>
    <row r="342" spans="1:10" s="3" customFormat="1" hidden="1" x14ac:dyDescent="0.2">
      <c r="A342" s="48" t="s">
        <v>24</v>
      </c>
      <c r="B342" s="49" t="s">
        <v>25</v>
      </c>
      <c r="C342" s="45">
        <v>0</v>
      </c>
      <c r="D342" s="45">
        <f t="shared" ref="D342:H342" si="189">SUM(D343:D345)</f>
        <v>0</v>
      </c>
      <c r="E342" s="45">
        <f t="shared" si="189"/>
        <v>0</v>
      </c>
      <c r="F342" s="45">
        <f t="shared" si="189"/>
        <v>0</v>
      </c>
      <c r="G342" s="45">
        <f t="shared" si="189"/>
        <v>0</v>
      </c>
      <c r="H342" s="46">
        <f t="shared" si="189"/>
        <v>0</v>
      </c>
      <c r="I342" s="71">
        <f t="shared" si="172"/>
        <v>0</v>
      </c>
    </row>
    <row r="343" spans="1:10" s="3" customFormat="1" hidden="1" x14ac:dyDescent="0.2">
      <c r="A343" s="50" t="s">
        <v>26</v>
      </c>
      <c r="B343" s="51" t="s">
        <v>27</v>
      </c>
      <c r="C343" s="41">
        <v>0</v>
      </c>
      <c r="D343" s="41"/>
      <c r="E343" s="41">
        <f t="shared" ref="E343:E345" si="190">SUM(C343,D343)</f>
        <v>0</v>
      </c>
      <c r="F343" s="41"/>
      <c r="G343" s="41"/>
      <c r="H343" s="42"/>
      <c r="I343" s="71">
        <f t="shared" si="172"/>
        <v>0</v>
      </c>
    </row>
    <row r="344" spans="1:10" s="3" customFormat="1" hidden="1" x14ac:dyDescent="0.2">
      <c r="A344" s="50" t="s">
        <v>28</v>
      </c>
      <c r="B344" s="52" t="s">
        <v>29</v>
      </c>
      <c r="C344" s="41">
        <v>0</v>
      </c>
      <c r="D344" s="41"/>
      <c r="E344" s="41">
        <f t="shared" si="190"/>
        <v>0</v>
      </c>
      <c r="F344" s="41"/>
      <c r="G344" s="41"/>
      <c r="H344" s="42"/>
      <c r="I344" s="71">
        <f t="shared" si="172"/>
        <v>0</v>
      </c>
    </row>
    <row r="345" spans="1:10" s="3" customFormat="1" hidden="1" x14ac:dyDescent="0.2">
      <c r="A345" s="50" t="s">
        <v>30</v>
      </c>
      <c r="B345" s="52" t="s">
        <v>31</v>
      </c>
      <c r="C345" s="41">
        <v>0</v>
      </c>
      <c r="D345" s="41"/>
      <c r="E345" s="41">
        <f t="shared" si="190"/>
        <v>0</v>
      </c>
      <c r="F345" s="41"/>
      <c r="G345" s="41"/>
      <c r="H345" s="42"/>
      <c r="I345" s="71">
        <f t="shared" si="172"/>
        <v>0</v>
      </c>
    </row>
    <row r="346" spans="1:10" s="3" customFormat="1" hidden="1" x14ac:dyDescent="0.2">
      <c r="A346" s="48" t="s">
        <v>32</v>
      </c>
      <c r="B346" s="53" t="s">
        <v>33</v>
      </c>
      <c r="C346" s="45">
        <v>0</v>
      </c>
      <c r="D346" s="45">
        <f t="shared" ref="D346:H346" si="191">SUM(D347:D349)</f>
        <v>0</v>
      </c>
      <c r="E346" s="45">
        <f t="shared" si="191"/>
        <v>0</v>
      </c>
      <c r="F346" s="45">
        <f t="shared" si="191"/>
        <v>0</v>
      </c>
      <c r="G346" s="45">
        <f t="shared" si="191"/>
        <v>0</v>
      </c>
      <c r="H346" s="46">
        <f t="shared" si="191"/>
        <v>0</v>
      </c>
      <c r="I346" s="71">
        <f t="shared" si="172"/>
        <v>0</v>
      </c>
    </row>
    <row r="347" spans="1:10" s="3" customFormat="1" hidden="1" x14ac:dyDescent="0.2">
      <c r="A347" s="50" t="s">
        <v>26</v>
      </c>
      <c r="B347" s="52" t="s">
        <v>34</v>
      </c>
      <c r="C347" s="41">
        <v>0</v>
      </c>
      <c r="D347" s="41"/>
      <c r="E347" s="41">
        <f t="shared" ref="E347:E349" si="192">SUM(C347,D347)</f>
        <v>0</v>
      </c>
      <c r="F347" s="41"/>
      <c r="G347" s="41"/>
      <c r="H347" s="42"/>
      <c r="I347" s="71">
        <f t="shared" si="172"/>
        <v>0</v>
      </c>
    </row>
    <row r="348" spans="1:10" s="3" customFormat="1" hidden="1" x14ac:dyDescent="0.2">
      <c r="A348" s="50" t="s">
        <v>28</v>
      </c>
      <c r="B348" s="52" t="s">
        <v>35</v>
      </c>
      <c r="C348" s="41">
        <v>0</v>
      </c>
      <c r="D348" s="41"/>
      <c r="E348" s="41">
        <f t="shared" si="192"/>
        <v>0</v>
      </c>
      <c r="F348" s="41"/>
      <c r="G348" s="41"/>
      <c r="H348" s="42"/>
      <c r="I348" s="71">
        <f t="shared" si="172"/>
        <v>0</v>
      </c>
    </row>
    <row r="349" spans="1:10" s="3" customFormat="1" hidden="1" x14ac:dyDescent="0.2">
      <c r="A349" s="50" t="s">
        <v>30</v>
      </c>
      <c r="B349" s="52" t="s">
        <v>36</v>
      </c>
      <c r="C349" s="41">
        <v>0</v>
      </c>
      <c r="D349" s="41"/>
      <c r="E349" s="41">
        <f t="shared" si="192"/>
        <v>0</v>
      </c>
      <c r="F349" s="41"/>
      <c r="G349" s="41"/>
      <c r="H349" s="42"/>
      <c r="I349" s="71">
        <f t="shared" si="172"/>
        <v>0</v>
      </c>
    </row>
    <row r="350" spans="1:10" s="3" customFormat="1" hidden="1" x14ac:dyDescent="0.2">
      <c r="A350" s="48" t="s">
        <v>37</v>
      </c>
      <c r="B350" s="53" t="s">
        <v>38</v>
      </c>
      <c r="C350" s="45">
        <v>0</v>
      </c>
      <c r="D350" s="45">
        <f t="shared" ref="D350:H350" si="193">SUM(D351:D353)</f>
        <v>0</v>
      </c>
      <c r="E350" s="45">
        <f t="shared" si="193"/>
        <v>0</v>
      </c>
      <c r="F350" s="45">
        <f t="shared" si="193"/>
        <v>0</v>
      </c>
      <c r="G350" s="45">
        <f t="shared" si="193"/>
        <v>0</v>
      </c>
      <c r="H350" s="46">
        <f t="shared" si="193"/>
        <v>0</v>
      </c>
      <c r="I350" s="71">
        <f t="shared" si="172"/>
        <v>0</v>
      </c>
    </row>
    <row r="351" spans="1:10" s="3" customFormat="1" hidden="1" x14ac:dyDescent="0.2">
      <c r="A351" s="50" t="s">
        <v>26</v>
      </c>
      <c r="B351" s="52" t="s">
        <v>39</v>
      </c>
      <c r="C351" s="41">
        <v>0</v>
      </c>
      <c r="D351" s="41"/>
      <c r="E351" s="41">
        <f t="shared" ref="E351:E353" si="194">SUM(C351,D351)</f>
        <v>0</v>
      </c>
      <c r="F351" s="41"/>
      <c r="G351" s="41"/>
      <c r="H351" s="42"/>
      <c r="I351" s="71">
        <f t="shared" si="172"/>
        <v>0</v>
      </c>
    </row>
    <row r="352" spans="1:10" s="3" customFormat="1" hidden="1" x14ac:dyDescent="0.2">
      <c r="A352" s="50" t="s">
        <v>28</v>
      </c>
      <c r="B352" s="52" t="s">
        <v>40</v>
      </c>
      <c r="C352" s="41">
        <v>0</v>
      </c>
      <c r="D352" s="41"/>
      <c r="E352" s="41">
        <f t="shared" si="194"/>
        <v>0</v>
      </c>
      <c r="F352" s="41"/>
      <c r="G352" s="41"/>
      <c r="H352" s="42"/>
      <c r="I352" s="71">
        <f t="shared" si="172"/>
        <v>0</v>
      </c>
    </row>
    <row r="353" spans="1:10" s="3" customFormat="1" hidden="1" x14ac:dyDescent="0.2">
      <c r="A353" s="50" t="s">
        <v>30</v>
      </c>
      <c r="B353" s="52" t="s">
        <v>41</v>
      </c>
      <c r="C353" s="41">
        <v>0</v>
      </c>
      <c r="D353" s="41"/>
      <c r="E353" s="41">
        <f t="shared" si="194"/>
        <v>0</v>
      </c>
      <c r="F353" s="41"/>
      <c r="G353" s="41"/>
      <c r="H353" s="42"/>
      <c r="I353" s="71">
        <f t="shared" si="172"/>
        <v>0</v>
      </c>
    </row>
    <row r="354" spans="1:10" s="4" customFormat="1" x14ac:dyDescent="0.2">
      <c r="A354" s="93" t="s">
        <v>76</v>
      </c>
      <c r="B354" s="94"/>
      <c r="C354" s="95">
        <v>183.13999999999933</v>
      </c>
      <c r="D354" s="95">
        <f>SUM(D355,D358,D384,D381)</f>
        <v>-183.14000000000001</v>
      </c>
      <c r="E354" s="95">
        <f t="shared" ref="E354:H354" si="195">SUM(E355,E358,E384,E381)</f>
        <v>-7.2475359047530219E-13</v>
      </c>
      <c r="F354" s="95">
        <f t="shared" si="195"/>
        <v>0</v>
      </c>
      <c r="G354" s="95">
        <f t="shared" si="195"/>
        <v>0</v>
      </c>
      <c r="H354" s="96">
        <f t="shared" si="195"/>
        <v>0</v>
      </c>
      <c r="I354" s="13" t="str">
        <f>A354</f>
        <v>Total cheltuieli</v>
      </c>
    </row>
    <row r="355" spans="1:10" hidden="1" x14ac:dyDescent="0.2">
      <c r="A355" s="60" t="s">
        <v>43</v>
      </c>
      <c r="B355" s="61">
        <v>20</v>
      </c>
      <c r="C355" s="45">
        <v>0</v>
      </c>
      <c r="D355" s="45">
        <f t="shared" ref="D355:H355" si="196">SUM(D356)</f>
        <v>0</v>
      </c>
      <c r="E355" s="45">
        <f t="shared" si="196"/>
        <v>0</v>
      </c>
      <c r="F355" s="45">
        <f t="shared" si="196"/>
        <v>0</v>
      </c>
      <c r="G355" s="45">
        <f t="shared" si="196"/>
        <v>0</v>
      </c>
      <c r="H355" s="46">
        <f t="shared" si="196"/>
        <v>0</v>
      </c>
      <c r="I355" s="13">
        <f t="shared" si="172"/>
        <v>0</v>
      </c>
    </row>
    <row r="356" spans="1:10" hidden="1" x14ac:dyDescent="0.2">
      <c r="A356" s="50" t="s">
        <v>44</v>
      </c>
      <c r="B356" s="134" t="s">
        <v>45</v>
      </c>
      <c r="C356" s="38">
        <v>0</v>
      </c>
      <c r="D356" s="38"/>
      <c r="E356" s="38">
        <f>C356+D356</f>
        <v>0</v>
      </c>
      <c r="F356" s="38"/>
      <c r="G356" s="38"/>
      <c r="H356" s="39"/>
      <c r="I356" s="13">
        <f t="shared" si="172"/>
        <v>0</v>
      </c>
    </row>
    <row r="357" spans="1:10" s="3" customFormat="1" hidden="1" x14ac:dyDescent="0.2">
      <c r="A357" s="50"/>
      <c r="B357" s="51"/>
      <c r="C357" s="41"/>
      <c r="D357" s="41"/>
      <c r="E357" s="41"/>
      <c r="F357" s="41"/>
      <c r="G357" s="41"/>
      <c r="H357" s="42"/>
      <c r="I357" s="71">
        <f t="shared" si="172"/>
        <v>0</v>
      </c>
    </row>
    <row r="358" spans="1:10" ht="25.5" x14ac:dyDescent="0.2">
      <c r="A358" s="135" t="s">
        <v>46</v>
      </c>
      <c r="B358" s="62">
        <v>60</v>
      </c>
      <c r="C358" s="45">
        <v>183.13999999999933</v>
      </c>
      <c r="D358" s="45">
        <f t="shared" ref="D358:H358" si="197">SUM(D359,D366,D373)</f>
        <v>-183.14000000000001</v>
      </c>
      <c r="E358" s="45">
        <f t="shared" si="197"/>
        <v>-7.2475359047530219E-13</v>
      </c>
      <c r="F358" s="45">
        <f t="shared" si="197"/>
        <v>0</v>
      </c>
      <c r="G358" s="45">
        <f t="shared" si="197"/>
        <v>0</v>
      </c>
      <c r="H358" s="46">
        <f t="shared" si="197"/>
        <v>0</v>
      </c>
      <c r="I358" s="13" t="str">
        <f t="shared" ref="I358:I359" si="198">A358</f>
        <v xml:space="preserve">Titlul XII  Proiecte cu finanțare din sumele reprezentând asistența financiară nerambursabilă aferentă PNRR  </v>
      </c>
    </row>
    <row r="359" spans="1:10" ht="25.5" x14ac:dyDescent="0.2">
      <c r="A359" s="60" t="s">
        <v>47</v>
      </c>
      <c r="B359" s="63">
        <v>60</v>
      </c>
      <c r="C359" s="45">
        <v>183.13999999999933</v>
      </c>
      <c r="D359" s="45">
        <f>SUM(D363,D364,D365)</f>
        <v>-183.14000000000001</v>
      </c>
      <c r="E359" s="45">
        <f t="shared" ref="E359:H359" si="199">SUM(E363,E364,E365)</f>
        <v>-7.2475359047530219E-13</v>
      </c>
      <c r="F359" s="45">
        <f t="shared" si="199"/>
        <v>0</v>
      </c>
      <c r="G359" s="45">
        <f t="shared" si="199"/>
        <v>0</v>
      </c>
      <c r="H359" s="46">
        <f t="shared" si="199"/>
        <v>0</v>
      </c>
      <c r="I359" s="13" t="str">
        <f t="shared" si="198"/>
        <v xml:space="preserve">Transferuri din bugetul de stat către bugetele locale pentru susținerea proiectelor aferente PNRR    </v>
      </c>
    </row>
    <row r="360" spans="1:10" s="3" customFormat="1" hidden="1" x14ac:dyDescent="0.2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72"/>
        <v>0</v>
      </c>
    </row>
    <row r="361" spans="1:10" s="3" customFormat="1" x14ac:dyDescent="0.2">
      <c r="A361" s="64" t="s">
        <v>49</v>
      </c>
      <c r="B361" s="65"/>
      <c r="C361" s="45">
        <v>-6.8212102632969618E-13</v>
      </c>
      <c r="D361" s="45">
        <f t="shared" ref="D361:H361" si="200">D363+D364+D365-D362</f>
        <v>0</v>
      </c>
      <c r="E361" s="45">
        <f t="shared" si="200"/>
        <v>-7.2475359047530219E-13</v>
      </c>
      <c r="F361" s="45">
        <f t="shared" si="200"/>
        <v>0</v>
      </c>
      <c r="G361" s="45">
        <f t="shared" si="200"/>
        <v>0</v>
      </c>
      <c r="H361" s="46">
        <f t="shared" si="200"/>
        <v>0</v>
      </c>
      <c r="I361" s="13" t="str">
        <f>A361</f>
        <v>cheltuieli curente</v>
      </c>
    </row>
    <row r="362" spans="1:10" x14ac:dyDescent="0.2">
      <c r="A362" s="64" t="s">
        <v>50</v>
      </c>
      <c r="B362" s="65"/>
      <c r="C362" s="45">
        <v>183.14000000000001</v>
      </c>
      <c r="D362" s="45">
        <v>-183.14</v>
      </c>
      <c r="E362" s="45"/>
      <c r="F362" s="45"/>
      <c r="G362" s="45"/>
      <c r="H362" s="46"/>
      <c r="I362" s="13" t="str">
        <f>A362</f>
        <v>cheltuieli de capital</v>
      </c>
    </row>
    <row r="363" spans="1:10" x14ac:dyDescent="0.2">
      <c r="A363" s="36" t="s">
        <v>51</v>
      </c>
      <c r="B363" s="136" t="s">
        <v>52</v>
      </c>
      <c r="C363" s="38">
        <v>59.799999999999272</v>
      </c>
      <c r="D363" s="38">
        <v>-59.8</v>
      </c>
      <c r="E363" s="38">
        <f t="shared" ref="E363:E365" si="201">C363+D363</f>
        <v>-7.2475359047530219E-13</v>
      </c>
      <c r="F363" s="38"/>
      <c r="G363" s="38"/>
      <c r="H363" s="39"/>
      <c r="I363" s="13" t="str">
        <f>A363</f>
        <v>Fonduri europene nerambursabile</v>
      </c>
      <c r="J363" s="8">
        <f>100/119</f>
        <v>0.84033613445378152</v>
      </c>
    </row>
    <row r="364" spans="1:10" s="3" customFormat="1" x14ac:dyDescent="0.2">
      <c r="A364" s="36" t="s">
        <v>18</v>
      </c>
      <c r="B364" s="136" t="s">
        <v>53</v>
      </c>
      <c r="C364" s="38">
        <v>111.94000000000005</v>
      </c>
      <c r="D364" s="41">
        <v>-111.94</v>
      </c>
      <c r="E364" s="41">
        <f t="shared" si="201"/>
        <v>0</v>
      </c>
      <c r="F364" s="41"/>
      <c r="G364" s="41"/>
      <c r="H364" s="42">
        <f>ROUND(10000*K364,1)</f>
        <v>0</v>
      </c>
      <c r="I364" s="71" t="str">
        <f>A364</f>
        <v>Finanțare publică națională</v>
      </c>
    </row>
    <row r="365" spans="1:10" x14ac:dyDescent="0.2">
      <c r="A365" s="36" t="s">
        <v>20</v>
      </c>
      <c r="B365" s="137" t="s">
        <v>54</v>
      </c>
      <c r="C365" s="38">
        <v>11.4</v>
      </c>
      <c r="D365" s="38">
        <v>-11.4</v>
      </c>
      <c r="E365" s="41">
        <f t="shared" si="201"/>
        <v>0</v>
      </c>
      <c r="F365" s="38"/>
      <c r="G365" s="38"/>
      <c r="H365" s="39"/>
      <c r="I365" s="13" t="str">
        <f>A365</f>
        <v>Sume aferente TVA</v>
      </c>
      <c r="J365" s="8">
        <f>19/119</f>
        <v>0.15966386554621848</v>
      </c>
    </row>
    <row r="366" spans="1:10" s="3" customFormat="1" hidden="1" x14ac:dyDescent="0.2">
      <c r="A366" s="60" t="s">
        <v>55</v>
      </c>
      <c r="B366" s="61" t="s">
        <v>56</v>
      </c>
      <c r="C366" s="45">
        <v>0</v>
      </c>
      <c r="D366" s="45">
        <f t="shared" ref="D366:H366" si="202">SUM(D370,D371,D372)</f>
        <v>0</v>
      </c>
      <c r="E366" s="45">
        <f t="shared" si="202"/>
        <v>0</v>
      </c>
      <c r="F366" s="45">
        <f t="shared" si="202"/>
        <v>0</v>
      </c>
      <c r="G366" s="45">
        <f t="shared" si="202"/>
        <v>0</v>
      </c>
      <c r="H366" s="46">
        <f t="shared" si="202"/>
        <v>0</v>
      </c>
      <c r="I366" s="71">
        <f t="shared" ref="I366:I427" si="203">SUM(E366:H366)</f>
        <v>0</v>
      </c>
    </row>
    <row r="367" spans="1:10" s="3" customFormat="1" hidden="1" x14ac:dyDescent="0.2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03"/>
        <v>0</v>
      </c>
    </row>
    <row r="368" spans="1:10" s="3" customFormat="1" hidden="1" x14ac:dyDescent="0.2">
      <c r="A368" s="64" t="s">
        <v>49</v>
      </c>
      <c r="B368" s="65"/>
      <c r="C368" s="45">
        <v>0</v>
      </c>
      <c r="D368" s="45">
        <f t="shared" ref="D368:H368" si="204">D370+D371+D372-D369</f>
        <v>0</v>
      </c>
      <c r="E368" s="45">
        <f t="shared" si="204"/>
        <v>0</v>
      </c>
      <c r="F368" s="45">
        <f t="shared" si="204"/>
        <v>0</v>
      </c>
      <c r="G368" s="45">
        <f t="shared" si="204"/>
        <v>0</v>
      </c>
      <c r="H368" s="46">
        <f t="shared" si="204"/>
        <v>0</v>
      </c>
      <c r="I368" s="71">
        <f t="shared" si="203"/>
        <v>0</v>
      </c>
    </row>
    <row r="369" spans="1:9" s="3" customFormat="1" hidden="1" x14ac:dyDescent="0.2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03"/>
        <v>0</v>
      </c>
    </row>
    <row r="370" spans="1:9" s="3" customFormat="1" hidden="1" x14ac:dyDescent="0.2">
      <c r="A370" s="36" t="s">
        <v>57</v>
      </c>
      <c r="B370" s="137" t="s">
        <v>58</v>
      </c>
      <c r="C370" s="41">
        <v>0</v>
      </c>
      <c r="D370" s="41"/>
      <c r="E370" s="41">
        <f t="shared" ref="E370:E372" si="205">C370+D370</f>
        <v>0</v>
      </c>
      <c r="F370" s="41"/>
      <c r="G370" s="41"/>
      <c r="H370" s="42"/>
      <c r="I370" s="71">
        <f t="shared" si="203"/>
        <v>0</v>
      </c>
    </row>
    <row r="371" spans="1:9" s="3" customFormat="1" hidden="1" x14ac:dyDescent="0.2">
      <c r="A371" s="36" t="s">
        <v>59</v>
      </c>
      <c r="B371" s="137" t="s">
        <v>60</v>
      </c>
      <c r="C371" s="41">
        <v>0</v>
      </c>
      <c r="D371" s="41"/>
      <c r="E371" s="41">
        <f t="shared" si="205"/>
        <v>0</v>
      </c>
      <c r="F371" s="41"/>
      <c r="G371" s="41"/>
      <c r="H371" s="42"/>
      <c r="I371" s="71">
        <f t="shared" si="203"/>
        <v>0</v>
      </c>
    </row>
    <row r="372" spans="1:9" s="3" customFormat="1" hidden="1" x14ac:dyDescent="0.2">
      <c r="A372" s="36" t="s">
        <v>61</v>
      </c>
      <c r="B372" s="137" t="s">
        <v>62</v>
      </c>
      <c r="C372" s="41">
        <v>0</v>
      </c>
      <c r="D372" s="41"/>
      <c r="E372" s="41">
        <f t="shared" si="205"/>
        <v>0</v>
      </c>
      <c r="F372" s="41"/>
      <c r="G372" s="41"/>
      <c r="H372" s="42"/>
      <c r="I372" s="71">
        <f t="shared" si="203"/>
        <v>0</v>
      </c>
    </row>
    <row r="373" spans="1:9" s="3" customFormat="1" hidden="1" x14ac:dyDescent="0.2">
      <c r="A373" s="60" t="s">
        <v>63</v>
      </c>
      <c r="B373" s="67" t="s">
        <v>64</v>
      </c>
      <c r="C373" s="45">
        <v>0</v>
      </c>
      <c r="D373" s="45">
        <f t="shared" ref="D373:H373" si="206">SUM(D377,D378,D379)</f>
        <v>0</v>
      </c>
      <c r="E373" s="45">
        <f t="shared" si="206"/>
        <v>0</v>
      </c>
      <c r="F373" s="45">
        <f t="shared" si="206"/>
        <v>0</v>
      </c>
      <c r="G373" s="45">
        <f t="shared" si="206"/>
        <v>0</v>
      </c>
      <c r="H373" s="46">
        <f t="shared" si="206"/>
        <v>0</v>
      </c>
      <c r="I373" s="71">
        <f t="shared" si="203"/>
        <v>0</v>
      </c>
    </row>
    <row r="374" spans="1:9" s="3" customFormat="1" hidden="1" x14ac:dyDescent="0.2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03"/>
        <v>0</v>
      </c>
    </row>
    <row r="375" spans="1:9" s="3" customFormat="1" hidden="1" x14ac:dyDescent="0.2">
      <c r="A375" s="64" t="s">
        <v>49</v>
      </c>
      <c r="B375" s="65"/>
      <c r="C375" s="45">
        <v>0</v>
      </c>
      <c r="D375" s="45">
        <f t="shared" ref="D375:H375" si="207">D377+D378+D379-D376</f>
        <v>0</v>
      </c>
      <c r="E375" s="45">
        <f t="shared" si="207"/>
        <v>0</v>
      </c>
      <c r="F375" s="45">
        <f t="shared" si="207"/>
        <v>0</v>
      </c>
      <c r="G375" s="45">
        <f t="shared" si="207"/>
        <v>0</v>
      </c>
      <c r="H375" s="46">
        <f t="shared" si="207"/>
        <v>0</v>
      </c>
      <c r="I375" s="71">
        <f t="shared" si="203"/>
        <v>0</v>
      </c>
    </row>
    <row r="376" spans="1:9" s="3" customFormat="1" hidden="1" x14ac:dyDescent="0.2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03"/>
        <v>0</v>
      </c>
    </row>
    <row r="377" spans="1:9" s="3" customFormat="1" hidden="1" x14ac:dyDescent="0.2">
      <c r="A377" s="36" t="s">
        <v>57</v>
      </c>
      <c r="B377" s="137" t="s">
        <v>65</v>
      </c>
      <c r="C377" s="41">
        <v>0</v>
      </c>
      <c r="D377" s="41"/>
      <c r="E377" s="41">
        <f t="shared" ref="E377:E379" si="208">C377+D377</f>
        <v>0</v>
      </c>
      <c r="F377" s="41"/>
      <c r="G377" s="41"/>
      <c r="H377" s="42"/>
      <c r="I377" s="71">
        <f t="shared" si="203"/>
        <v>0</v>
      </c>
    </row>
    <row r="378" spans="1:9" s="3" customFormat="1" hidden="1" x14ac:dyDescent="0.2">
      <c r="A378" s="36" t="s">
        <v>59</v>
      </c>
      <c r="B378" s="137" t="s">
        <v>66</v>
      </c>
      <c r="C378" s="41">
        <v>0</v>
      </c>
      <c r="D378" s="41"/>
      <c r="E378" s="41">
        <f t="shared" si="208"/>
        <v>0</v>
      </c>
      <c r="F378" s="41"/>
      <c r="G378" s="41"/>
      <c r="H378" s="42"/>
      <c r="I378" s="71">
        <f t="shared" si="203"/>
        <v>0</v>
      </c>
    </row>
    <row r="379" spans="1:9" s="3" customFormat="1" hidden="1" x14ac:dyDescent="0.2">
      <c r="A379" s="36" t="s">
        <v>61</v>
      </c>
      <c r="B379" s="137" t="s">
        <v>67</v>
      </c>
      <c r="C379" s="41">
        <v>0</v>
      </c>
      <c r="D379" s="41"/>
      <c r="E379" s="41">
        <f t="shared" si="208"/>
        <v>0</v>
      </c>
      <c r="F379" s="41"/>
      <c r="G379" s="41"/>
      <c r="H379" s="42"/>
      <c r="I379" s="71">
        <f t="shared" si="203"/>
        <v>0</v>
      </c>
    </row>
    <row r="380" spans="1:9" s="3" customFormat="1" hidden="1" x14ac:dyDescent="0.2">
      <c r="A380" s="68"/>
      <c r="B380" s="55"/>
      <c r="C380" s="41"/>
      <c r="D380" s="41"/>
      <c r="E380" s="41"/>
      <c r="F380" s="41"/>
      <c r="G380" s="41"/>
      <c r="H380" s="42"/>
      <c r="I380" s="71">
        <f t="shared" si="203"/>
        <v>0</v>
      </c>
    </row>
    <row r="381" spans="1:9" hidden="1" x14ac:dyDescent="0.2">
      <c r="A381" s="60" t="s">
        <v>68</v>
      </c>
      <c r="B381" s="61">
        <v>71</v>
      </c>
      <c r="C381" s="45">
        <v>0</v>
      </c>
      <c r="D381" s="45">
        <f t="shared" ref="D381:H381" si="209">SUM(D382)</f>
        <v>0</v>
      </c>
      <c r="E381" s="45">
        <f t="shared" si="209"/>
        <v>0</v>
      </c>
      <c r="F381" s="45">
        <f t="shared" si="209"/>
        <v>0</v>
      </c>
      <c r="G381" s="45">
        <f t="shared" si="209"/>
        <v>0</v>
      </c>
      <c r="H381" s="46">
        <f t="shared" si="209"/>
        <v>0</v>
      </c>
      <c r="I381" s="13">
        <f t="shared" ref="I381:I382" si="210">SUM(E381:H381)</f>
        <v>0</v>
      </c>
    </row>
    <row r="382" spans="1:9" hidden="1" x14ac:dyDescent="0.2">
      <c r="A382" s="50" t="s">
        <v>69</v>
      </c>
      <c r="B382" s="134" t="s">
        <v>70</v>
      </c>
      <c r="C382" s="38">
        <v>0</v>
      </c>
      <c r="D382" s="38"/>
      <c r="E382" s="38">
        <f>C382+D382</f>
        <v>0</v>
      </c>
      <c r="F382" s="38"/>
      <c r="G382" s="38"/>
      <c r="H382" s="39"/>
      <c r="I382" s="13">
        <f t="shared" si="210"/>
        <v>0</v>
      </c>
    </row>
    <row r="383" spans="1:9" s="3" customFormat="1" hidden="1" x14ac:dyDescent="0.2">
      <c r="A383" s="68"/>
      <c r="B383" s="55"/>
      <c r="C383" s="41"/>
      <c r="D383" s="41"/>
      <c r="E383" s="41"/>
      <c r="F383" s="41"/>
      <c r="G383" s="41"/>
      <c r="H383" s="42"/>
      <c r="I383" s="71">
        <f t="shared" si="203"/>
        <v>0</v>
      </c>
    </row>
    <row r="384" spans="1:9" s="3" customFormat="1" hidden="1" x14ac:dyDescent="0.2">
      <c r="A384" s="48" t="s">
        <v>71</v>
      </c>
      <c r="B384" s="67" t="s">
        <v>72</v>
      </c>
      <c r="C384" s="45">
        <v>0</v>
      </c>
      <c r="D384" s="45"/>
      <c r="E384" s="45">
        <f>C384+D384</f>
        <v>0</v>
      </c>
      <c r="F384" s="45"/>
      <c r="G384" s="45"/>
      <c r="H384" s="46"/>
      <c r="I384" s="71">
        <f t="shared" si="203"/>
        <v>0</v>
      </c>
    </row>
    <row r="385" spans="1:9" s="3" customFormat="1" hidden="1" x14ac:dyDescent="0.2">
      <c r="A385" s="68"/>
      <c r="B385" s="55"/>
      <c r="C385" s="41"/>
      <c r="D385" s="41"/>
      <c r="E385" s="41"/>
      <c r="F385" s="41"/>
      <c r="G385" s="41"/>
      <c r="H385" s="42"/>
      <c r="I385" s="71">
        <f t="shared" si="203"/>
        <v>0</v>
      </c>
    </row>
    <row r="386" spans="1:9" s="3" customFormat="1" ht="13.5" thickBot="1" x14ac:dyDescent="0.25">
      <c r="A386" s="48" t="s">
        <v>73</v>
      </c>
      <c r="B386" s="67"/>
      <c r="C386" s="45">
        <v>7.673861546209082E-13</v>
      </c>
      <c r="D386" s="45">
        <f>D333-D354</f>
        <v>0</v>
      </c>
      <c r="E386" s="45">
        <f t="shared" ref="E386:H386" si="211">E333-E354</f>
        <v>7.2475359047530219E-13</v>
      </c>
      <c r="F386" s="45">
        <f t="shared" si="211"/>
        <v>0</v>
      </c>
      <c r="G386" s="45">
        <f t="shared" si="211"/>
        <v>0</v>
      </c>
      <c r="H386" s="46">
        <f t="shared" si="211"/>
        <v>0</v>
      </c>
      <c r="I386" s="13" t="str">
        <f>A386</f>
        <v>Excedent/Deficit</v>
      </c>
    </row>
    <row r="387" spans="1:9" s="3" customFormat="1" ht="13.5" hidden="1" thickBot="1" x14ac:dyDescent="0.25">
      <c r="A387" s="54"/>
      <c r="B387" s="55"/>
      <c r="C387" s="41"/>
      <c r="D387" s="41"/>
      <c r="E387" s="41"/>
      <c r="F387" s="41"/>
      <c r="G387" s="41"/>
      <c r="H387" s="42"/>
      <c r="I387" s="71">
        <f t="shared" si="203"/>
        <v>0</v>
      </c>
    </row>
    <row r="388" spans="1:9" s="5" customFormat="1" ht="13.5" hidden="1" thickBot="1" x14ac:dyDescent="0.25">
      <c r="A388" s="99" t="s">
        <v>90</v>
      </c>
      <c r="B388" s="100"/>
      <c r="C388" s="101">
        <v>0</v>
      </c>
      <c r="D388" s="101">
        <f t="shared" ref="D388:H388" si="212">D389</f>
        <v>0</v>
      </c>
      <c r="E388" s="101">
        <f t="shared" si="212"/>
        <v>0</v>
      </c>
      <c r="F388" s="101">
        <f t="shared" si="212"/>
        <v>0</v>
      </c>
      <c r="G388" s="101">
        <f t="shared" si="212"/>
        <v>0</v>
      </c>
      <c r="H388" s="102">
        <f t="shared" si="212"/>
        <v>0</v>
      </c>
      <c r="I388" s="71">
        <f t="shared" si="203"/>
        <v>0</v>
      </c>
    </row>
    <row r="389" spans="1:9" s="6" customFormat="1" ht="13.5" hidden="1" thickBot="1" x14ac:dyDescent="0.25">
      <c r="A389" s="103" t="s">
        <v>78</v>
      </c>
      <c r="B389" s="104"/>
      <c r="C389" s="105">
        <v>0</v>
      </c>
      <c r="D389" s="105">
        <f t="shared" ref="D389:H389" si="213">SUM(D390,D391,D392,D396)</f>
        <v>0</v>
      </c>
      <c r="E389" s="105">
        <f t="shared" si="213"/>
        <v>0</v>
      </c>
      <c r="F389" s="105">
        <f t="shared" si="213"/>
        <v>0</v>
      </c>
      <c r="G389" s="105">
        <f t="shared" si="213"/>
        <v>0</v>
      </c>
      <c r="H389" s="106">
        <f t="shared" si="213"/>
        <v>0</v>
      </c>
      <c r="I389" s="71">
        <f t="shared" si="203"/>
        <v>0</v>
      </c>
    </row>
    <row r="390" spans="1:9" s="3" customFormat="1" ht="13.5" hidden="1" thickBot="1" x14ac:dyDescent="0.25">
      <c r="A390" s="36" t="s">
        <v>12</v>
      </c>
      <c r="B390" s="37"/>
      <c r="C390" s="41">
        <v>0</v>
      </c>
      <c r="D390" s="41"/>
      <c r="E390" s="41">
        <f>SUM(C390,D390)</f>
        <v>0</v>
      </c>
      <c r="F390" s="41"/>
      <c r="G390" s="41"/>
      <c r="H390" s="42"/>
      <c r="I390" s="71">
        <f t="shared" si="203"/>
        <v>0</v>
      </c>
    </row>
    <row r="391" spans="1:9" s="3" customFormat="1" ht="13.5" hidden="1" thickBot="1" x14ac:dyDescent="0.25">
      <c r="A391" s="36" t="s">
        <v>13</v>
      </c>
      <c r="B391" s="40"/>
      <c r="C391" s="41">
        <v>0</v>
      </c>
      <c r="D391" s="41"/>
      <c r="E391" s="41">
        <f t="shared" ref="E391:E395" si="214">SUM(C391,D391)</f>
        <v>0</v>
      </c>
      <c r="F391" s="41"/>
      <c r="G391" s="41"/>
      <c r="H391" s="42"/>
      <c r="I391" s="71">
        <f t="shared" si="203"/>
        <v>0</v>
      </c>
    </row>
    <row r="392" spans="1:9" s="3" customFormat="1" ht="13.5" hidden="1" thickBot="1" x14ac:dyDescent="0.25">
      <c r="A392" s="43" t="s">
        <v>79</v>
      </c>
      <c r="B392" s="44" t="s">
        <v>15</v>
      </c>
      <c r="C392" s="45">
        <v>0</v>
      </c>
      <c r="D392" s="45">
        <f>SUM(D393:D395)</f>
        <v>0</v>
      </c>
      <c r="E392" s="45">
        <f t="shared" si="214"/>
        <v>0</v>
      </c>
      <c r="F392" s="45">
        <f t="shared" ref="F392:H392" si="215">SUM(F393:F395)</f>
        <v>0</v>
      </c>
      <c r="G392" s="45">
        <f t="shared" si="215"/>
        <v>0</v>
      </c>
      <c r="H392" s="46">
        <f t="shared" si="215"/>
        <v>0</v>
      </c>
      <c r="I392" s="71">
        <f t="shared" si="203"/>
        <v>0</v>
      </c>
    </row>
    <row r="393" spans="1:9" s="3" customFormat="1" ht="13.5" hidden="1" thickBot="1" x14ac:dyDescent="0.25">
      <c r="A393" s="47" t="s">
        <v>16</v>
      </c>
      <c r="B393" s="37" t="s">
        <v>17</v>
      </c>
      <c r="C393" s="41">
        <v>0</v>
      </c>
      <c r="D393" s="41"/>
      <c r="E393" s="41">
        <f t="shared" si="214"/>
        <v>0</v>
      </c>
      <c r="F393" s="41"/>
      <c r="G393" s="41"/>
      <c r="H393" s="42"/>
      <c r="I393" s="71">
        <f t="shared" si="203"/>
        <v>0</v>
      </c>
    </row>
    <row r="394" spans="1:9" s="3" customFormat="1" ht="13.5" hidden="1" thickBot="1" x14ac:dyDescent="0.25">
      <c r="A394" s="47" t="s">
        <v>18</v>
      </c>
      <c r="B394" s="37" t="s">
        <v>19</v>
      </c>
      <c r="C394" s="41">
        <v>0</v>
      </c>
      <c r="D394" s="41"/>
      <c r="E394" s="41">
        <f t="shared" si="214"/>
        <v>0</v>
      </c>
      <c r="F394" s="41"/>
      <c r="G394" s="41"/>
      <c r="H394" s="42"/>
      <c r="I394" s="71">
        <f t="shared" si="203"/>
        <v>0</v>
      </c>
    </row>
    <row r="395" spans="1:9" s="3" customFormat="1" ht="13.5" hidden="1" thickBot="1" x14ac:dyDescent="0.25">
      <c r="A395" s="47" t="s">
        <v>20</v>
      </c>
      <c r="B395" s="37" t="s">
        <v>21</v>
      </c>
      <c r="C395" s="41">
        <v>0</v>
      </c>
      <c r="D395" s="41"/>
      <c r="E395" s="41">
        <f t="shared" si="214"/>
        <v>0</v>
      </c>
      <c r="F395" s="41"/>
      <c r="G395" s="41"/>
      <c r="H395" s="42"/>
      <c r="I395" s="71">
        <f t="shared" si="203"/>
        <v>0</v>
      </c>
    </row>
    <row r="396" spans="1:9" s="3" customFormat="1" ht="26.25" hidden="1" thickBot="1" x14ac:dyDescent="0.25">
      <c r="A396" s="43" t="s">
        <v>22</v>
      </c>
      <c r="B396" s="44" t="s">
        <v>23</v>
      </c>
      <c r="C396" s="45">
        <v>0</v>
      </c>
      <c r="D396" s="45">
        <f t="shared" ref="D396:H396" si="216">SUM(D397,D401,D405)</f>
        <v>0</v>
      </c>
      <c r="E396" s="45">
        <f t="shared" si="216"/>
        <v>0</v>
      </c>
      <c r="F396" s="45">
        <f t="shared" si="216"/>
        <v>0</v>
      </c>
      <c r="G396" s="45">
        <f t="shared" si="216"/>
        <v>0</v>
      </c>
      <c r="H396" s="46">
        <f t="shared" si="216"/>
        <v>0</v>
      </c>
      <c r="I396" s="71">
        <f t="shared" si="203"/>
        <v>0</v>
      </c>
    </row>
    <row r="397" spans="1:9" s="3" customFormat="1" ht="13.5" hidden="1" thickBot="1" x14ac:dyDescent="0.25">
      <c r="A397" s="48" t="s">
        <v>24</v>
      </c>
      <c r="B397" s="49" t="s">
        <v>25</v>
      </c>
      <c r="C397" s="45">
        <v>0</v>
      </c>
      <c r="D397" s="45">
        <f t="shared" ref="D397:H397" si="217">SUM(D398:D400)</f>
        <v>0</v>
      </c>
      <c r="E397" s="45">
        <f t="shared" si="217"/>
        <v>0</v>
      </c>
      <c r="F397" s="45">
        <f t="shared" si="217"/>
        <v>0</v>
      </c>
      <c r="G397" s="45">
        <f t="shared" si="217"/>
        <v>0</v>
      </c>
      <c r="H397" s="46">
        <f t="shared" si="217"/>
        <v>0</v>
      </c>
      <c r="I397" s="71">
        <f t="shared" si="203"/>
        <v>0</v>
      </c>
    </row>
    <row r="398" spans="1:9" s="3" customFormat="1" ht="13.5" hidden="1" thickBot="1" x14ac:dyDescent="0.25">
      <c r="A398" s="50" t="s">
        <v>26</v>
      </c>
      <c r="B398" s="51" t="s">
        <v>27</v>
      </c>
      <c r="C398" s="41">
        <v>0</v>
      </c>
      <c r="D398" s="41"/>
      <c r="E398" s="41">
        <f t="shared" ref="E398:E400" si="218">SUM(C398,D398)</f>
        <v>0</v>
      </c>
      <c r="F398" s="41"/>
      <c r="G398" s="41"/>
      <c r="H398" s="42"/>
      <c r="I398" s="71">
        <f t="shared" si="203"/>
        <v>0</v>
      </c>
    </row>
    <row r="399" spans="1:9" s="3" customFormat="1" ht="13.5" hidden="1" thickBot="1" x14ac:dyDescent="0.25">
      <c r="A399" s="50" t="s">
        <v>28</v>
      </c>
      <c r="B399" s="52" t="s">
        <v>29</v>
      </c>
      <c r="C399" s="41">
        <v>0</v>
      </c>
      <c r="D399" s="41"/>
      <c r="E399" s="41">
        <f t="shared" si="218"/>
        <v>0</v>
      </c>
      <c r="F399" s="41"/>
      <c r="G399" s="41"/>
      <c r="H399" s="42"/>
      <c r="I399" s="71">
        <f t="shared" si="203"/>
        <v>0</v>
      </c>
    </row>
    <row r="400" spans="1:9" s="3" customFormat="1" ht="13.5" hidden="1" thickBot="1" x14ac:dyDescent="0.25">
      <c r="A400" s="50" t="s">
        <v>30</v>
      </c>
      <c r="B400" s="52" t="s">
        <v>31</v>
      </c>
      <c r="C400" s="41">
        <v>0</v>
      </c>
      <c r="D400" s="41"/>
      <c r="E400" s="41">
        <f t="shared" si="218"/>
        <v>0</v>
      </c>
      <c r="F400" s="41"/>
      <c r="G400" s="41"/>
      <c r="H400" s="42"/>
      <c r="I400" s="71">
        <f t="shared" si="203"/>
        <v>0</v>
      </c>
    </row>
    <row r="401" spans="1:9" s="3" customFormat="1" ht="13.5" hidden="1" thickBot="1" x14ac:dyDescent="0.25">
      <c r="A401" s="48" t="s">
        <v>32</v>
      </c>
      <c r="B401" s="53" t="s">
        <v>33</v>
      </c>
      <c r="C401" s="45">
        <v>0</v>
      </c>
      <c r="D401" s="45">
        <f t="shared" ref="D401:H401" si="219">SUM(D402:D404)</f>
        <v>0</v>
      </c>
      <c r="E401" s="45">
        <f t="shared" si="219"/>
        <v>0</v>
      </c>
      <c r="F401" s="45">
        <f t="shared" si="219"/>
        <v>0</v>
      </c>
      <c r="G401" s="45">
        <f t="shared" si="219"/>
        <v>0</v>
      </c>
      <c r="H401" s="46">
        <f t="shared" si="219"/>
        <v>0</v>
      </c>
      <c r="I401" s="71">
        <f t="shared" si="203"/>
        <v>0</v>
      </c>
    </row>
    <row r="402" spans="1:9" s="3" customFormat="1" ht="13.5" hidden="1" thickBot="1" x14ac:dyDescent="0.25">
      <c r="A402" s="50" t="s">
        <v>26</v>
      </c>
      <c r="B402" s="52" t="s">
        <v>34</v>
      </c>
      <c r="C402" s="41">
        <v>0</v>
      </c>
      <c r="D402" s="41"/>
      <c r="E402" s="41">
        <f t="shared" ref="E402:E404" si="220">SUM(C402,D402)</f>
        <v>0</v>
      </c>
      <c r="F402" s="41"/>
      <c r="G402" s="41"/>
      <c r="H402" s="42"/>
      <c r="I402" s="71">
        <f t="shared" si="203"/>
        <v>0</v>
      </c>
    </row>
    <row r="403" spans="1:9" s="3" customFormat="1" ht="13.5" hidden="1" thickBot="1" x14ac:dyDescent="0.25">
      <c r="A403" s="50" t="s">
        <v>28</v>
      </c>
      <c r="B403" s="52" t="s">
        <v>35</v>
      </c>
      <c r="C403" s="41">
        <v>0</v>
      </c>
      <c r="D403" s="41"/>
      <c r="E403" s="41">
        <f t="shared" si="220"/>
        <v>0</v>
      </c>
      <c r="F403" s="41"/>
      <c r="G403" s="41"/>
      <c r="H403" s="42"/>
      <c r="I403" s="71">
        <f t="shared" si="203"/>
        <v>0</v>
      </c>
    </row>
    <row r="404" spans="1:9" s="3" customFormat="1" ht="13.5" hidden="1" thickBot="1" x14ac:dyDescent="0.25">
      <c r="A404" s="50" t="s">
        <v>30</v>
      </c>
      <c r="B404" s="52" t="s">
        <v>36</v>
      </c>
      <c r="C404" s="41">
        <v>0</v>
      </c>
      <c r="D404" s="41"/>
      <c r="E404" s="41">
        <f t="shared" si="220"/>
        <v>0</v>
      </c>
      <c r="F404" s="41"/>
      <c r="G404" s="41"/>
      <c r="H404" s="42"/>
      <c r="I404" s="71">
        <f t="shared" si="203"/>
        <v>0</v>
      </c>
    </row>
    <row r="405" spans="1:9" s="3" customFormat="1" ht="13.5" hidden="1" thickBot="1" x14ac:dyDescent="0.25">
      <c r="A405" s="48" t="s">
        <v>37</v>
      </c>
      <c r="B405" s="53" t="s">
        <v>38</v>
      </c>
      <c r="C405" s="45">
        <v>0</v>
      </c>
      <c r="D405" s="45">
        <f t="shared" ref="D405:H405" si="221">SUM(D406:D408)</f>
        <v>0</v>
      </c>
      <c r="E405" s="45">
        <f t="shared" si="221"/>
        <v>0</v>
      </c>
      <c r="F405" s="45">
        <f t="shared" si="221"/>
        <v>0</v>
      </c>
      <c r="G405" s="45">
        <f t="shared" si="221"/>
        <v>0</v>
      </c>
      <c r="H405" s="46">
        <f t="shared" si="221"/>
        <v>0</v>
      </c>
      <c r="I405" s="71">
        <f t="shared" si="203"/>
        <v>0</v>
      </c>
    </row>
    <row r="406" spans="1:9" s="3" customFormat="1" ht="13.5" hidden="1" thickBot="1" x14ac:dyDescent="0.25">
      <c r="A406" s="50" t="s">
        <v>26</v>
      </c>
      <c r="B406" s="52" t="s">
        <v>39</v>
      </c>
      <c r="C406" s="41">
        <v>0</v>
      </c>
      <c r="D406" s="41"/>
      <c r="E406" s="41">
        <f t="shared" ref="E406:E408" si="222">SUM(C406,D406)</f>
        <v>0</v>
      </c>
      <c r="F406" s="41"/>
      <c r="G406" s="41"/>
      <c r="H406" s="42"/>
      <c r="I406" s="71">
        <f t="shared" si="203"/>
        <v>0</v>
      </c>
    </row>
    <row r="407" spans="1:9" s="3" customFormat="1" ht="13.5" hidden="1" thickBot="1" x14ac:dyDescent="0.25">
      <c r="A407" s="50" t="s">
        <v>28</v>
      </c>
      <c r="B407" s="52" t="s">
        <v>40</v>
      </c>
      <c r="C407" s="41">
        <v>0</v>
      </c>
      <c r="D407" s="41"/>
      <c r="E407" s="41">
        <f t="shared" si="222"/>
        <v>0</v>
      </c>
      <c r="F407" s="41"/>
      <c r="G407" s="41"/>
      <c r="H407" s="42"/>
      <c r="I407" s="71">
        <f t="shared" si="203"/>
        <v>0</v>
      </c>
    </row>
    <row r="408" spans="1:9" s="3" customFormat="1" ht="13.5" hidden="1" thickBot="1" x14ac:dyDescent="0.25">
      <c r="A408" s="50" t="s">
        <v>30</v>
      </c>
      <c r="B408" s="52" t="s">
        <v>41</v>
      </c>
      <c r="C408" s="41">
        <v>0</v>
      </c>
      <c r="D408" s="41"/>
      <c r="E408" s="41">
        <f t="shared" si="222"/>
        <v>0</v>
      </c>
      <c r="F408" s="41"/>
      <c r="G408" s="41"/>
      <c r="H408" s="42"/>
      <c r="I408" s="71">
        <f t="shared" si="203"/>
        <v>0</v>
      </c>
    </row>
    <row r="409" spans="1:9" s="6" customFormat="1" ht="13.5" hidden="1" thickBot="1" x14ac:dyDescent="0.25">
      <c r="A409" s="103" t="s">
        <v>76</v>
      </c>
      <c r="B409" s="104"/>
      <c r="C409" s="105">
        <v>0</v>
      </c>
      <c r="D409" s="105">
        <f>SUM(D410,D413,D439,D436)</f>
        <v>0</v>
      </c>
      <c r="E409" s="105">
        <f t="shared" ref="E409:H409" si="223">SUM(E410,E413,E439,E436)</f>
        <v>0</v>
      </c>
      <c r="F409" s="105">
        <f t="shared" si="223"/>
        <v>0</v>
      </c>
      <c r="G409" s="105">
        <f t="shared" si="223"/>
        <v>0</v>
      </c>
      <c r="H409" s="106">
        <f t="shared" si="223"/>
        <v>0</v>
      </c>
      <c r="I409" s="71">
        <f t="shared" si="203"/>
        <v>0</v>
      </c>
    </row>
    <row r="410" spans="1:9" s="3" customFormat="1" ht="13.5" hidden="1" thickBot="1" x14ac:dyDescent="0.25">
      <c r="A410" s="60" t="s">
        <v>43</v>
      </c>
      <c r="B410" s="61">
        <v>20</v>
      </c>
      <c r="C410" s="45">
        <v>0</v>
      </c>
      <c r="D410" s="45">
        <f t="shared" ref="D410:H410" si="224">SUM(D411)</f>
        <v>0</v>
      </c>
      <c r="E410" s="45">
        <f t="shared" si="224"/>
        <v>0</v>
      </c>
      <c r="F410" s="45">
        <f t="shared" si="224"/>
        <v>0</v>
      </c>
      <c r="G410" s="45">
        <f t="shared" si="224"/>
        <v>0</v>
      </c>
      <c r="H410" s="46">
        <f t="shared" si="224"/>
        <v>0</v>
      </c>
      <c r="I410" s="71">
        <f t="shared" si="203"/>
        <v>0</v>
      </c>
    </row>
    <row r="411" spans="1:9" s="3" customFormat="1" ht="13.5" hidden="1" thickBot="1" x14ac:dyDescent="0.25">
      <c r="A411" s="50" t="s">
        <v>87</v>
      </c>
      <c r="B411" s="134" t="s">
        <v>88</v>
      </c>
      <c r="C411" s="41">
        <v>0</v>
      </c>
      <c r="D411" s="41"/>
      <c r="E411" s="41">
        <f>C411+D411</f>
        <v>0</v>
      </c>
      <c r="F411" s="41"/>
      <c r="G411" s="41"/>
      <c r="H411" s="42"/>
      <c r="I411" s="71">
        <f t="shared" si="203"/>
        <v>0</v>
      </c>
    </row>
    <row r="412" spans="1:9" s="3" customFormat="1" ht="13.5" hidden="1" thickBot="1" x14ac:dyDescent="0.25">
      <c r="A412" s="50"/>
      <c r="B412" s="51"/>
      <c r="C412" s="41"/>
      <c r="D412" s="41"/>
      <c r="E412" s="41"/>
      <c r="F412" s="41"/>
      <c r="G412" s="41"/>
      <c r="H412" s="42"/>
      <c r="I412" s="71">
        <f t="shared" si="203"/>
        <v>0</v>
      </c>
    </row>
    <row r="413" spans="1:9" s="3" customFormat="1" ht="26.25" hidden="1" thickBot="1" x14ac:dyDescent="0.25">
      <c r="A413" s="135" t="s">
        <v>46</v>
      </c>
      <c r="B413" s="62">
        <v>60</v>
      </c>
      <c r="C413" s="45">
        <v>0</v>
      </c>
      <c r="D413" s="45">
        <f t="shared" ref="D413:H413" si="225">SUM(D414,D421,D428)</f>
        <v>0</v>
      </c>
      <c r="E413" s="45">
        <f t="shared" si="225"/>
        <v>0</v>
      </c>
      <c r="F413" s="45">
        <f t="shared" si="225"/>
        <v>0</v>
      </c>
      <c r="G413" s="45">
        <f t="shared" si="225"/>
        <v>0</v>
      </c>
      <c r="H413" s="46">
        <f t="shared" si="225"/>
        <v>0</v>
      </c>
      <c r="I413" s="71">
        <f t="shared" si="203"/>
        <v>0</v>
      </c>
    </row>
    <row r="414" spans="1:9" s="3" customFormat="1" ht="26.25" hidden="1" thickBot="1" x14ac:dyDescent="0.25">
      <c r="A414" s="60" t="s">
        <v>47</v>
      </c>
      <c r="B414" s="63">
        <v>60</v>
      </c>
      <c r="C414" s="45">
        <v>0</v>
      </c>
      <c r="D414" s="45">
        <f t="shared" ref="D414:H414" si="226">SUM(D418,D419,D420)</f>
        <v>0</v>
      </c>
      <c r="E414" s="45">
        <f t="shared" si="226"/>
        <v>0</v>
      </c>
      <c r="F414" s="45">
        <f t="shared" si="226"/>
        <v>0</v>
      </c>
      <c r="G414" s="45">
        <f t="shared" si="226"/>
        <v>0</v>
      </c>
      <c r="H414" s="46">
        <f t="shared" si="226"/>
        <v>0</v>
      </c>
      <c r="I414" s="71">
        <f t="shared" si="203"/>
        <v>0</v>
      </c>
    </row>
    <row r="415" spans="1:9" s="3" customFormat="1" ht="13.5" hidden="1" thickBot="1" x14ac:dyDescent="0.25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03"/>
        <v>0</v>
      </c>
    </row>
    <row r="416" spans="1:9" s="3" customFormat="1" ht="13.5" hidden="1" thickBot="1" x14ac:dyDescent="0.25">
      <c r="A416" s="64" t="s">
        <v>49</v>
      </c>
      <c r="B416" s="65"/>
      <c r="C416" s="45">
        <v>0</v>
      </c>
      <c r="D416" s="45">
        <f t="shared" ref="D416:H416" si="227">D418+D419+D420-D417</f>
        <v>0</v>
      </c>
      <c r="E416" s="45">
        <f t="shared" si="227"/>
        <v>0</v>
      </c>
      <c r="F416" s="45">
        <f t="shared" si="227"/>
        <v>0</v>
      </c>
      <c r="G416" s="45">
        <f t="shared" si="227"/>
        <v>0</v>
      </c>
      <c r="H416" s="46">
        <f t="shared" si="227"/>
        <v>0</v>
      </c>
      <c r="I416" s="71">
        <f t="shared" si="203"/>
        <v>0</v>
      </c>
    </row>
    <row r="417" spans="1:11" s="3" customFormat="1" ht="13.5" hidden="1" thickBot="1" x14ac:dyDescent="0.25">
      <c r="A417" s="64" t="s">
        <v>50</v>
      </c>
      <c r="B417" s="65"/>
      <c r="C417" s="45">
        <v>0</v>
      </c>
      <c r="D417" s="45"/>
      <c r="E417" s="45">
        <f t="shared" ref="E417:E420" si="228">C417+D417</f>
        <v>0</v>
      </c>
      <c r="F417" s="45"/>
      <c r="G417" s="45"/>
      <c r="H417" s="46"/>
      <c r="I417" s="71">
        <f t="shared" si="203"/>
        <v>0</v>
      </c>
    </row>
    <row r="418" spans="1:11" s="3" customFormat="1" ht="13.5" hidden="1" thickBot="1" x14ac:dyDescent="0.25">
      <c r="A418" s="36" t="s">
        <v>51</v>
      </c>
      <c r="B418" s="136" t="s">
        <v>52</v>
      </c>
      <c r="C418" s="41">
        <v>0</v>
      </c>
      <c r="D418" s="41"/>
      <c r="E418" s="41">
        <f t="shared" si="228"/>
        <v>0</v>
      </c>
      <c r="F418" s="41"/>
      <c r="G418" s="41"/>
      <c r="H418" s="42"/>
      <c r="I418" s="71">
        <f t="shared" si="203"/>
        <v>0</v>
      </c>
      <c r="J418" s="3">
        <v>0.02</v>
      </c>
      <c r="K418" s="3">
        <v>0.13</v>
      </c>
    </row>
    <row r="419" spans="1:11" s="3" customFormat="1" ht="13.5" hidden="1" thickBot="1" x14ac:dyDescent="0.25">
      <c r="A419" s="36" t="s">
        <v>18</v>
      </c>
      <c r="B419" s="136" t="s">
        <v>53</v>
      </c>
      <c r="C419" s="41">
        <v>0</v>
      </c>
      <c r="D419" s="41"/>
      <c r="E419" s="41">
        <f t="shared" si="228"/>
        <v>0</v>
      </c>
      <c r="F419" s="41"/>
      <c r="G419" s="41"/>
      <c r="H419" s="42"/>
      <c r="I419" s="71">
        <f t="shared" si="203"/>
        <v>0</v>
      </c>
      <c r="J419" s="3">
        <v>0.85</v>
      </c>
    </row>
    <row r="420" spans="1:11" s="3" customFormat="1" ht="13.5" hidden="1" thickBot="1" x14ac:dyDescent="0.25">
      <c r="A420" s="36" t="s">
        <v>20</v>
      </c>
      <c r="B420" s="137" t="s">
        <v>54</v>
      </c>
      <c r="C420" s="41">
        <v>0</v>
      </c>
      <c r="D420" s="41"/>
      <c r="E420" s="41">
        <f t="shared" si="228"/>
        <v>0</v>
      </c>
      <c r="F420" s="41"/>
      <c r="G420" s="41"/>
      <c r="H420" s="42"/>
      <c r="I420" s="71">
        <f t="shared" si="203"/>
        <v>0</v>
      </c>
    </row>
    <row r="421" spans="1:11" s="3" customFormat="1" ht="13.5" hidden="1" thickBot="1" x14ac:dyDescent="0.25">
      <c r="A421" s="60" t="s">
        <v>55</v>
      </c>
      <c r="B421" s="61" t="s">
        <v>56</v>
      </c>
      <c r="C421" s="45">
        <v>0</v>
      </c>
      <c r="D421" s="45">
        <f t="shared" ref="D421:H421" si="229">SUM(D425,D426,D427)</f>
        <v>0</v>
      </c>
      <c r="E421" s="45">
        <f t="shared" si="229"/>
        <v>0</v>
      </c>
      <c r="F421" s="45">
        <f t="shared" si="229"/>
        <v>0</v>
      </c>
      <c r="G421" s="45">
        <f t="shared" si="229"/>
        <v>0</v>
      </c>
      <c r="H421" s="46">
        <f t="shared" si="229"/>
        <v>0</v>
      </c>
      <c r="I421" s="71">
        <f t="shared" si="203"/>
        <v>0</v>
      </c>
    </row>
    <row r="422" spans="1:11" s="3" customFormat="1" ht="13.5" hidden="1" thickBot="1" x14ac:dyDescent="0.25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03"/>
        <v>0</v>
      </c>
    </row>
    <row r="423" spans="1:11" s="3" customFormat="1" ht="13.5" hidden="1" thickBot="1" x14ac:dyDescent="0.25">
      <c r="A423" s="64" t="s">
        <v>49</v>
      </c>
      <c r="B423" s="65"/>
      <c r="C423" s="45">
        <v>0</v>
      </c>
      <c r="D423" s="45">
        <f t="shared" ref="D423:H423" si="230">D425+D426+D427-D424</f>
        <v>0</v>
      </c>
      <c r="E423" s="45">
        <f t="shared" si="230"/>
        <v>0</v>
      </c>
      <c r="F423" s="45">
        <f t="shared" si="230"/>
        <v>0</v>
      </c>
      <c r="G423" s="45">
        <f t="shared" si="230"/>
        <v>0</v>
      </c>
      <c r="H423" s="46">
        <f t="shared" si="230"/>
        <v>0</v>
      </c>
      <c r="I423" s="71">
        <f t="shared" si="203"/>
        <v>0</v>
      </c>
    </row>
    <row r="424" spans="1:11" s="3" customFormat="1" ht="13.5" hidden="1" thickBot="1" x14ac:dyDescent="0.25">
      <c r="A424" s="64" t="s">
        <v>50</v>
      </c>
      <c r="B424" s="65"/>
      <c r="C424" s="45">
        <v>0</v>
      </c>
      <c r="D424" s="45"/>
      <c r="E424" s="45">
        <f t="shared" ref="E424:E427" si="231">C424+D424</f>
        <v>0</v>
      </c>
      <c r="F424" s="45"/>
      <c r="G424" s="45"/>
      <c r="H424" s="46"/>
      <c r="I424" s="71">
        <f t="shared" si="203"/>
        <v>0</v>
      </c>
    </row>
    <row r="425" spans="1:11" s="3" customFormat="1" ht="13.5" hidden="1" thickBot="1" x14ac:dyDescent="0.25">
      <c r="A425" s="36" t="s">
        <v>57</v>
      </c>
      <c r="B425" s="137" t="s">
        <v>58</v>
      </c>
      <c r="C425" s="41">
        <v>0</v>
      </c>
      <c r="D425" s="41"/>
      <c r="E425" s="41">
        <f t="shared" si="231"/>
        <v>0</v>
      </c>
      <c r="F425" s="41"/>
      <c r="G425" s="41"/>
      <c r="H425" s="42"/>
      <c r="I425" s="71">
        <f t="shared" si="203"/>
        <v>0</v>
      </c>
    </row>
    <row r="426" spans="1:11" s="3" customFormat="1" ht="13.5" hidden="1" thickBot="1" x14ac:dyDescent="0.25">
      <c r="A426" s="36" t="s">
        <v>59</v>
      </c>
      <c r="B426" s="137" t="s">
        <v>60</v>
      </c>
      <c r="C426" s="41">
        <v>0</v>
      </c>
      <c r="D426" s="41"/>
      <c r="E426" s="41">
        <f t="shared" si="231"/>
        <v>0</v>
      </c>
      <c r="F426" s="41"/>
      <c r="G426" s="41"/>
      <c r="H426" s="42"/>
      <c r="I426" s="71">
        <f t="shared" si="203"/>
        <v>0</v>
      </c>
    </row>
    <row r="427" spans="1:11" s="3" customFormat="1" ht="13.5" hidden="1" thickBot="1" x14ac:dyDescent="0.25">
      <c r="A427" s="36" t="s">
        <v>61</v>
      </c>
      <c r="B427" s="137" t="s">
        <v>62</v>
      </c>
      <c r="C427" s="41">
        <v>0</v>
      </c>
      <c r="D427" s="41"/>
      <c r="E427" s="41">
        <f t="shared" si="231"/>
        <v>0</v>
      </c>
      <c r="F427" s="41"/>
      <c r="G427" s="41"/>
      <c r="H427" s="42"/>
      <c r="I427" s="71">
        <f t="shared" si="203"/>
        <v>0</v>
      </c>
    </row>
    <row r="428" spans="1:11" s="3" customFormat="1" ht="13.5" hidden="1" thickBot="1" x14ac:dyDescent="0.25">
      <c r="A428" s="60" t="s">
        <v>63</v>
      </c>
      <c r="B428" s="67" t="s">
        <v>64</v>
      </c>
      <c r="C428" s="45">
        <v>0</v>
      </c>
      <c r="D428" s="45">
        <f t="shared" ref="D428:H428" si="232">SUM(D432,D433,D434)</f>
        <v>0</v>
      </c>
      <c r="E428" s="45">
        <f t="shared" si="232"/>
        <v>0</v>
      </c>
      <c r="F428" s="45">
        <f t="shared" si="232"/>
        <v>0</v>
      </c>
      <c r="G428" s="45">
        <f t="shared" si="232"/>
        <v>0</v>
      </c>
      <c r="H428" s="46">
        <f t="shared" si="232"/>
        <v>0</v>
      </c>
      <c r="I428" s="71">
        <f t="shared" ref="I428:I491" si="233">SUM(E428:H428)</f>
        <v>0</v>
      </c>
    </row>
    <row r="429" spans="1:11" s="3" customFormat="1" ht="13.5" hidden="1" thickBot="1" x14ac:dyDescent="0.25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33"/>
        <v>0</v>
      </c>
    </row>
    <row r="430" spans="1:11" s="3" customFormat="1" ht="13.5" hidden="1" thickBot="1" x14ac:dyDescent="0.25">
      <c r="A430" s="64" t="s">
        <v>49</v>
      </c>
      <c r="B430" s="65"/>
      <c r="C430" s="45">
        <v>0</v>
      </c>
      <c r="D430" s="45">
        <f t="shared" ref="D430:H430" si="234">D432+D433+D434-D431</f>
        <v>0</v>
      </c>
      <c r="E430" s="45">
        <f t="shared" si="234"/>
        <v>0</v>
      </c>
      <c r="F430" s="45">
        <f t="shared" si="234"/>
        <v>0</v>
      </c>
      <c r="G430" s="45">
        <f t="shared" si="234"/>
        <v>0</v>
      </c>
      <c r="H430" s="46">
        <f t="shared" si="234"/>
        <v>0</v>
      </c>
      <c r="I430" s="71">
        <f t="shared" si="233"/>
        <v>0</v>
      </c>
    </row>
    <row r="431" spans="1:11" s="3" customFormat="1" ht="13.5" hidden="1" thickBot="1" x14ac:dyDescent="0.25">
      <c r="A431" s="64" t="s">
        <v>50</v>
      </c>
      <c r="B431" s="65"/>
      <c r="C431" s="45">
        <v>0</v>
      </c>
      <c r="D431" s="45"/>
      <c r="E431" s="45">
        <f t="shared" ref="E431:E434" si="235">C431+D431</f>
        <v>0</v>
      </c>
      <c r="F431" s="45"/>
      <c r="G431" s="45"/>
      <c r="H431" s="46"/>
      <c r="I431" s="71">
        <f t="shared" si="233"/>
        <v>0</v>
      </c>
    </row>
    <row r="432" spans="1:11" s="3" customFormat="1" ht="13.5" hidden="1" thickBot="1" x14ac:dyDescent="0.25">
      <c r="A432" s="36" t="s">
        <v>57</v>
      </c>
      <c r="B432" s="137" t="s">
        <v>65</v>
      </c>
      <c r="C432" s="41">
        <v>0</v>
      </c>
      <c r="D432" s="41"/>
      <c r="E432" s="41">
        <f t="shared" si="235"/>
        <v>0</v>
      </c>
      <c r="F432" s="41"/>
      <c r="G432" s="41"/>
      <c r="H432" s="42"/>
      <c r="I432" s="71">
        <f t="shared" si="233"/>
        <v>0</v>
      </c>
    </row>
    <row r="433" spans="1:9" s="3" customFormat="1" ht="13.5" hidden="1" thickBot="1" x14ac:dyDescent="0.25">
      <c r="A433" s="36" t="s">
        <v>59</v>
      </c>
      <c r="B433" s="137" t="s">
        <v>66</v>
      </c>
      <c r="C433" s="41">
        <v>0</v>
      </c>
      <c r="D433" s="41"/>
      <c r="E433" s="41">
        <f t="shared" si="235"/>
        <v>0</v>
      </c>
      <c r="F433" s="41"/>
      <c r="G433" s="41"/>
      <c r="H433" s="42"/>
      <c r="I433" s="71">
        <f t="shared" si="233"/>
        <v>0</v>
      </c>
    </row>
    <row r="434" spans="1:9" s="3" customFormat="1" ht="13.5" hidden="1" thickBot="1" x14ac:dyDescent="0.25">
      <c r="A434" s="36" t="s">
        <v>61</v>
      </c>
      <c r="B434" s="137" t="s">
        <v>67</v>
      </c>
      <c r="C434" s="41">
        <v>0</v>
      </c>
      <c r="D434" s="41"/>
      <c r="E434" s="41">
        <f t="shared" si="235"/>
        <v>0</v>
      </c>
      <c r="F434" s="41"/>
      <c r="G434" s="41"/>
      <c r="H434" s="42"/>
      <c r="I434" s="71">
        <f t="shared" si="233"/>
        <v>0</v>
      </c>
    </row>
    <row r="435" spans="1:9" s="3" customFormat="1" ht="13.5" hidden="1" thickBot="1" x14ac:dyDescent="0.25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36">SUM(E435:H435)</f>
        <v>0</v>
      </c>
    </row>
    <row r="436" spans="1:9" s="3" customFormat="1" ht="13.5" hidden="1" thickBot="1" x14ac:dyDescent="0.25">
      <c r="A436" s="60" t="s">
        <v>68</v>
      </c>
      <c r="B436" s="61">
        <v>71</v>
      </c>
      <c r="C436" s="45">
        <v>0</v>
      </c>
      <c r="D436" s="45">
        <f t="shared" ref="D436:H436" si="237">SUM(D437)</f>
        <v>0</v>
      </c>
      <c r="E436" s="45">
        <f t="shared" si="237"/>
        <v>0</v>
      </c>
      <c r="F436" s="45">
        <f t="shared" si="237"/>
        <v>0</v>
      </c>
      <c r="G436" s="45">
        <f t="shared" si="237"/>
        <v>0</v>
      </c>
      <c r="H436" s="46">
        <f t="shared" si="237"/>
        <v>0</v>
      </c>
      <c r="I436" s="71">
        <f t="shared" ref="I436:I437" si="238">SUM(E436:H436)</f>
        <v>0</v>
      </c>
    </row>
    <row r="437" spans="1:9" s="3" customFormat="1" ht="13.5" hidden="1" thickBot="1" x14ac:dyDescent="0.25">
      <c r="A437" s="50" t="s">
        <v>69</v>
      </c>
      <c r="B437" s="134" t="s">
        <v>70</v>
      </c>
      <c r="C437" s="41">
        <v>0</v>
      </c>
      <c r="D437" s="41"/>
      <c r="E437" s="41">
        <f>C437+D437</f>
        <v>0</v>
      </c>
      <c r="F437" s="41"/>
      <c r="G437" s="41"/>
      <c r="H437" s="42"/>
      <c r="I437" s="71">
        <f t="shared" si="238"/>
        <v>0</v>
      </c>
    </row>
    <row r="438" spans="1:9" s="3" customFormat="1" ht="13.5" hidden="1" thickBot="1" x14ac:dyDescent="0.25">
      <c r="A438" s="68"/>
      <c r="B438" s="55"/>
      <c r="C438" s="41"/>
      <c r="D438" s="41"/>
      <c r="E438" s="41"/>
      <c r="F438" s="41"/>
      <c r="G438" s="41"/>
      <c r="H438" s="42"/>
      <c r="I438" s="71">
        <f t="shared" si="233"/>
        <v>0</v>
      </c>
    </row>
    <row r="439" spans="1:9" s="3" customFormat="1" ht="13.5" hidden="1" thickBot="1" x14ac:dyDescent="0.25">
      <c r="A439" s="48" t="s">
        <v>71</v>
      </c>
      <c r="B439" s="67" t="s">
        <v>72</v>
      </c>
      <c r="C439" s="45">
        <v>0</v>
      </c>
      <c r="D439" s="45"/>
      <c r="E439" s="45">
        <f>C439+D439</f>
        <v>0</v>
      </c>
      <c r="F439" s="45"/>
      <c r="G439" s="45"/>
      <c r="H439" s="46"/>
      <c r="I439" s="71">
        <f t="shared" si="233"/>
        <v>0</v>
      </c>
    </row>
    <row r="440" spans="1:9" s="3" customFormat="1" ht="13.5" hidden="1" thickBot="1" x14ac:dyDescent="0.25">
      <c r="A440" s="68"/>
      <c r="B440" s="55"/>
      <c r="C440" s="41"/>
      <c r="D440" s="41"/>
      <c r="E440" s="41"/>
      <c r="F440" s="41"/>
      <c r="G440" s="41"/>
      <c r="H440" s="42"/>
      <c r="I440" s="71">
        <f t="shared" si="233"/>
        <v>0</v>
      </c>
    </row>
    <row r="441" spans="1:9" s="3" customFormat="1" ht="13.5" hidden="1" thickBot="1" x14ac:dyDescent="0.25">
      <c r="A441" s="48" t="s">
        <v>73</v>
      </c>
      <c r="B441" s="67"/>
      <c r="C441" s="45">
        <v>0</v>
      </c>
      <c r="D441" s="45">
        <f t="shared" ref="D441:H441" si="239">D388-D409</f>
        <v>0</v>
      </c>
      <c r="E441" s="45">
        <f t="shared" si="239"/>
        <v>0</v>
      </c>
      <c r="F441" s="45">
        <f t="shared" si="239"/>
        <v>0</v>
      </c>
      <c r="G441" s="45">
        <f t="shared" si="239"/>
        <v>0</v>
      </c>
      <c r="H441" s="46">
        <f t="shared" si="239"/>
        <v>0</v>
      </c>
      <c r="I441" s="71">
        <f t="shared" si="233"/>
        <v>0</v>
      </c>
    </row>
    <row r="442" spans="1:9" s="3" customFormat="1" ht="13.5" hidden="1" thickBot="1" x14ac:dyDescent="0.25">
      <c r="A442" s="54"/>
      <c r="B442" s="55"/>
      <c r="C442" s="41"/>
      <c r="D442" s="41"/>
      <c r="E442" s="41"/>
      <c r="F442" s="41"/>
      <c r="G442" s="41"/>
      <c r="H442" s="42"/>
      <c r="I442" s="71">
        <f t="shared" si="233"/>
        <v>0</v>
      </c>
    </row>
    <row r="443" spans="1:9" s="3" customFormat="1" ht="13.5" hidden="1" thickBot="1" x14ac:dyDescent="0.25">
      <c r="A443" s="54"/>
      <c r="B443" s="55"/>
      <c r="C443" s="41"/>
      <c r="D443" s="41"/>
      <c r="E443" s="41"/>
      <c r="F443" s="41"/>
      <c r="G443" s="41"/>
      <c r="H443" s="42"/>
      <c r="I443" s="71">
        <f t="shared" si="233"/>
        <v>0</v>
      </c>
    </row>
    <row r="444" spans="1:9" s="5" customFormat="1" ht="13.5" hidden="1" thickBot="1" x14ac:dyDescent="0.25">
      <c r="A444" s="107" t="s">
        <v>91</v>
      </c>
      <c r="B444" s="108" t="s">
        <v>92</v>
      </c>
      <c r="C444" s="109">
        <v>0</v>
      </c>
      <c r="D444" s="109">
        <f t="shared" ref="D444:H444" si="240">SUM(D477)</f>
        <v>0</v>
      </c>
      <c r="E444" s="109">
        <f t="shared" si="240"/>
        <v>0</v>
      </c>
      <c r="F444" s="109">
        <f t="shared" si="240"/>
        <v>0</v>
      </c>
      <c r="G444" s="109">
        <f t="shared" si="240"/>
        <v>0</v>
      </c>
      <c r="H444" s="110">
        <f t="shared" si="240"/>
        <v>0</v>
      </c>
      <c r="I444" s="71">
        <f t="shared" si="233"/>
        <v>0</v>
      </c>
    </row>
    <row r="445" spans="1:9" s="3" customFormat="1" ht="13.5" hidden="1" thickBot="1" x14ac:dyDescent="0.25">
      <c r="A445" s="111" t="s">
        <v>76</v>
      </c>
      <c r="B445" s="112"/>
      <c r="C445" s="105">
        <v>0</v>
      </c>
      <c r="D445" s="105">
        <f>SUM(D446,D449,D475,D472)</f>
        <v>0</v>
      </c>
      <c r="E445" s="105">
        <f t="shared" ref="E445:H445" si="241">SUM(E446,E449,E475,E472)</f>
        <v>0</v>
      </c>
      <c r="F445" s="105">
        <f t="shared" si="241"/>
        <v>0</v>
      </c>
      <c r="G445" s="105">
        <f t="shared" si="241"/>
        <v>0</v>
      </c>
      <c r="H445" s="106">
        <f t="shared" si="241"/>
        <v>0</v>
      </c>
      <c r="I445" s="71">
        <f t="shared" si="233"/>
        <v>0</v>
      </c>
    </row>
    <row r="446" spans="1:9" s="3" customFormat="1" ht="13.5" hidden="1" thickBot="1" x14ac:dyDescent="0.25">
      <c r="A446" s="60" t="s">
        <v>43</v>
      </c>
      <c r="B446" s="61">
        <v>20</v>
      </c>
      <c r="C446" s="45">
        <v>0</v>
      </c>
      <c r="D446" s="45">
        <f t="shared" ref="D446:H446" si="242">SUM(D447)</f>
        <v>0</v>
      </c>
      <c r="E446" s="45">
        <f t="shared" si="242"/>
        <v>0</v>
      </c>
      <c r="F446" s="45">
        <f t="shared" si="242"/>
        <v>0</v>
      </c>
      <c r="G446" s="45">
        <f t="shared" si="242"/>
        <v>0</v>
      </c>
      <c r="H446" s="46">
        <f t="shared" si="242"/>
        <v>0</v>
      </c>
      <c r="I446" s="71">
        <f t="shared" si="233"/>
        <v>0</v>
      </c>
    </row>
    <row r="447" spans="1:9" s="3" customFormat="1" ht="13.5" hidden="1" thickBot="1" x14ac:dyDescent="0.25">
      <c r="A447" s="50" t="s">
        <v>87</v>
      </c>
      <c r="B447" s="134" t="s">
        <v>88</v>
      </c>
      <c r="C447" s="41">
        <v>0</v>
      </c>
      <c r="D447" s="41">
        <f>D500</f>
        <v>0</v>
      </c>
      <c r="E447" s="41">
        <f>C447+D447</f>
        <v>0</v>
      </c>
      <c r="F447" s="41">
        <f t="shared" ref="F447:H447" si="243">F500</f>
        <v>0</v>
      </c>
      <c r="G447" s="41">
        <f t="shared" si="243"/>
        <v>0</v>
      </c>
      <c r="H447" s="42">
        <f t="shared" si="243"/>
        <v>0</v>
      </c>
      <c r="I447" s="71">
        <f t="shared" si="233"/>
        <v>0</v>
      </c>
    </row>
    <row r="448" spans="1:9" s="3" customFormat="1" ht="13.5" hidden="1" thickBot="1" x14ac:dyDescent="0.25">
      <c r="A448" s="50"/>
      <c r="B448" s="51"/>
      <c r="C448" s="41"/>
      <c r="D448" s="41"/>
      <c r="E448" s="41"/>
      <c r="F448" s="41"/>
      <c r="G448" s="41"/>
      <c r="H448" s="42"/>
      <c r="I448" s="71">
        <f t="shared" si="233"/>
        <v>0</v>
      </c>
    </row>
    <row r="449" spans="1:9" s="3" customFormat="1" ht="26.25" hidden="1" thickBot="1" x14ac:dyDescent="0.25">
      <c r="A449" s="135" t="s">
        <v>46</v>
      </c>
      <c r="B449" s="62">
        <v>60</v>
      </c>
      <c r="C449" s="45">
        <v>0</v>
      </c>
      <c r="D449" s="45">
        <f t="shared" ref="D449:H449" si="244">SUM(D450,D457,D464)</f>
        <v>0</v>
      </c>
      <c r="E449" s="45">
        <f t="shared" si="244"/>
        <v>0</v>
      </c>
      <c r="F449" s="45">
        <f t="shared" si="244"/>
        <v>0</v>
      </c>
      <c r="G449" s="45">
        <f t="shared" si="244"/>
        <v>0</v>
      </c>
      <c r="H449" s="46">
        <f t="shared" si="244"/>
        <v>0</v>
      </c>
      <c r="I449" s="71">
        <f t="shared" si="233"/>
        <v>0</v>
      </c>
    </row>
    <row r="450" spans="1:9" s="3" customFormat="1" ht="26.25" hidden="1" thickBot="1" x14ac:dyDescent="0.25">
      <c r="A450" s="60" t="s">
        <v>47</v>
      </c>
      <c r="B450" s="63">
        <v>60</v>
      </c>
      <c r="C450" s="45">
        <v>0</v>
      </c>
      <c r="D450" s="45">
        <f t="shared" ref="D450:H450" si="245">SUM(D454,D455,D456)</f>
        <v>0</v>
      </c>
      <c r="E450" s="45">
        <f t="shared" si="245"/>
        <v>0</v>
      </c>
      <c r="F450" s="45">
        <f t="shared" si="245"/>
        <v>0</v>
      </c>
      <c r="G450" s="45">
        <f t="shared" si="245"/>
        <v>0</v>
      </c>
      <c r="H450" s="46">
        <f t="shared" si="245"/>
        <v>0</v>
      </c>
      <c r="I450" s="71">
        <f t="shared" si="233"/>
        <v>0</v>
      </c>
    </row>
    <row r="451" spans="1:9" s="3" customFormat="1" ht="13.5" hidden="1" thickBot="1" x14ac:dyDescent="0.25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33"/>
        <v>0</v>
      </c>
    </row>
    <row r="452" spans="1:9" s="3" customFormat="1" ht="13.5" hidden="1" thickBot="1" x14ac:dyDescent="0.25">
      <c r="A452" s="64" t="s">
        <v>49</v>
      </c>
      <c r="B452" s="65"/>
      <c r="C452" s="45">
        <v>0</v>
      </c>
      <c r="D452" s="45">
        <f t="shared" ref="D452:H452" si="246">D454+D455+D456-D453</f>
        <v>0</v>
      </c>
      <c r="E452" s="45">
        <f t="shared" si="246"/>
        <v>0</v>
      </c>
      <c r="F452" s="45">
        <f t="shared" si="246"/>
        <v>0</v>
      </c>
      <c r="G452" s="45">
        <f t="shared" si="246"/>
        <v>0</v>
      </c>
      <c r="H452" s="46">
        <f t="shared" si="246"/>
        <v>0</v>
      </c>
      <c r="I452" s="71">
        <f t="shared" si="233"/>
        <v>0</v>
      </c>
    </row>
    <row r="453" spans="1:9" s="3" customFormat="1" ht="13.5" hidden="1" thickBot="1" x14ac:dyDescent="0.25">
      <c r="A453" s="64" t="s">
        <v>50</v>
      </c>
      <c r="B453" s="65"/>
      <c r="C453" s="45">
        <v>0</v>
      </c>
      <c r="D453" s="45">
        <f t="shared" ref="D453:H456" si="247">D506</f>
        <v>0</v>
      </c>
      <c r="E453" s="45">
        <f t="shared" si="247"/>
        <v>0</v>
      </c>
      <c r="F453" s="45">
        <f t="shared" si="247"/>
        <v>0</v>
      </c>
      <c r="G453" s="45">
        <f t="shared" si="247"/>
        <v>0</v>
      </c>
      <c r="H453" s="46">
        <f t="shared" si="247"/>
        <v>0</v>
      </c>
      <c r="I453" s="71">
        <f t="shared" si="233"/>
        <v>0</v>
      </c>
    </row>
    <row r="454" spans="1:9" s="3" customFormat="1" ht="13.5" hidden="1" thickBot="1" x14ac:dyDescent="0.25">
      <c r="A454" s="36" t="s">
        <v>51</v>
      </c>
      <c r="B454" s="136" t="s">
        <v>52</v>
      </c>
      <c r="C454" s="41">
        <v>0</v>
      </c>
      <c r="D454" s="41">
        <f t="shared" si="247"/>
        <v>0</v>
      </c>
      <c r="E454" s="41">
        <f t="shared" ref="E454:E456" si="248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33"/>
        <v>0</v>
      </c>
    </row>
    <row r="455" spans="1:9" s="3" customFormat="1" ht="13.5" hidden="1" thickBot="1" x14ac:dyDescent="0.25">
      <c r="A455" s="36" t="s">
        <v>18</v>
      </c>
      <c r="B455" s="136" t="s">
        <v>53</v>
      </c>
      <c r="C455" s="41">
        <v>0</v>
      </c>
      <c r="D455" s="41">
        <f t="shared" si="247"/>
        <v>0</v>
      </c>
      <c r="E455" s="41">
        <f t="shared" si="248"/>
        <v>0</v>
      </c>
      <c r="F455" s="41">
        <f t="shared" ref="F455:H456" si="249">F508</f>
        <v>0</v>
      </c>
      <c r="G455" s="41">
        <f t="shared" si="249"/>
        <v>0</v>
      </c>
      <c r="H455" s="42">
        <f t="shared" si="249"/>
        <v>0</v>
      </c>
      <c r="I455" s="71">
        <f t="shared" si="233"/>
        <v>0</v>
      </c>
    </row>
    <row r="456" spans="1:9" s="3" customFormat="1" ht="13.5" hidden="1" thickBot="1" x14ac:dyDescent="0.25">
      <c r="A456" s="36" t="s">
        <v>20</v>
      </c>
      <c r="B456" s="137" t="s">
        <v>54</v>
      </c>
      <c r="C456" s="41">
        <v>0</v>
      </c>
      <c r="D456" s="41">
        <f t="shared" si="247"/>
        <v>0</v>
      </c>
      <c r="E456" s="41">
        <f t="shared" si="248"/>
        <v>0</v>
      </c>
      <c r="F456" s="41">
        <f t="shared" si="249"/>
        <v>0</v>
      </c>
      <c r="G456" s="41">
        <f t="shared" si="249"/>
        <v>0</v>
      </c>
      <c r="H456" s="42">
        <f t="shared" si="249"/>
        <v>0</v>
      </c>
      <c r="I456" s="71">
        <f t="shared" si="233"/>
        <v>0</v>
      </c>
    </row>
    <row r="457" spans="1:9" s="3" customFormat="1" ht="13.5" hidden="1" thickBot="1" x14ac:dyDescent="0.25">
      <c r="A457" s="60" t="s">
        <v>55</v>
      </c>
      <c r="B457" s="61" t="s">
        <v>56</v>
      </c>
      <c r="C457" s="45">
        <v>0</v>
      </c>
      <c r="D457" s="45">
        <f t="shared" ref="D457:H457" si="250">SUM(D461,D462,D463)</f>
        <v>0</v>
      </c>
      <c r="E457" s="45">
        <f t="shared" si="250"/>
        <v>0</v>
      </c>
      <c r="F457" s="45">
        <f t="shared" si="250"/>
        <v>0</v>
      </c>
      <c r="G457" s="45">
        <f t="shared" si="250"/>
        <v>0</v>
      </c>
      <c r="H457" s="46">
        <f t="shared" si="250"/>
        <v>0</v>
      </c>
      <c r="I457" s="71">
        <f t="shared" si="233"/>
        <v>0</v>
      </c>
    </row>
    <row r="458" spans="1:9" s="3" customFormat="1" ht="13.5" hidden="1" thickBot="1" x14ac:dyDescent="0.25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33"/>
        <v>0</v>
      </c>
    </row>
    <row r="459" spans="1:9" s="3" customFormat="1" ht="13.5" hidden="1" thickBot="1" x14ac:dyDescent="0.25">
      <c r="A459" s="64" t="s">
        <v>49</v>
      </c>
      <c r="B459" s="65"/>
      <c r="C459" s="45">
        <v>0</v>
      </c>
      <c r="D459" s="45">
        <f t="shared" ref="D459:H459" si="251">D461+D462+D463-D460</f>
        <v>0</v>
      </c>
      <c r="E459" s="45">
        <f t="shared" si="251"/>
        <v>0</v>
      </c>
      <c r="F459" s="45">
        <f t="shared" si="251"/>
        <v>0</v>
      </c>
      <c r="G459" s="45">
        <f t="shared" si="251"/>
        <v>0</v>
      </c>
      <c r="H459" s="46">
        <f t="shared" si="251"/>
        <v>0</v>
      </c>
      <c r="I459" s="71">
        <f t="shared" si="233"/>
        <v>0</v>
      </c>
    </row>
    <row r="460" spans="1:9" s="3" customFormat="1" ht="13.5" hidden="1" thickBot="1" x14ac:dyDescent="0.25">
      <c r="A460" s="64" t="s">
        <v>50</v>
      </c>
      <c r="B460" s="65"/>
      <c r="C460" s="45">
        <v>0</v>
      </c>
      <c r="D460" s="45">
        <f t="shared" ref="D460:H463" si="252">D513</f>
        <v>0</v>
      </c>
      <c r="E460" s="45">
        <f t="shared" si="252"/>
        <v>0</v>
      </c>
      <c r="F460" s="45">
        <f t="shared" si="252"/>
        <v>0</v>
      </c>
      <c r="G460" s="45">
        <f t="shared" si="252"/>
        <v>0</v>
      </c>
      <c r="H460" s="46">
        <f t="shared" si="252"/>
        <v>0</v>
      </c>
      <c r="I460" s="71">
        <f t="shared" si="233"/>
        <v>0</v>
      </c>
    </row>
    <row r="461" spans="1:9" s="3" customFormat="1" ht="13.5" hidden="1" thickBot="1" x14ac:dyDescent="0.25">
      <c r="A461" s="36" t="s">
        <v>57</v>
      </c>
      <c r="B461" s="137" t="s">
        <v>58</v>
      </c>
      <c r="C461" s="41">
        <v>0</v>
      </c>
      <c r="D461" s="41">
        <f t="shared" si="252"/>
        <v>0</v>
      </c>
      <c r="E461" s="41">
        <f t="shared" ref="E461:E463" si="253">C461+D461</f>
        <v>0</v>
      </c>
      <c r="F461" s="41">
        <f t="shared" si="252"/>
        <v>0</v>
      </c>
      <c r="G461" s="41">
        <f t="shared" si="252"/>
        <v>0</v>
      </c>
      <c r="H461" s="42">
        <f t="shared" si="252"/>
        <v>0</v>
      </c>
      <c r="I461" s="71">
        <f t="shared" si="233"/>
        <v>0</v>
      </c>
    </row>
    <row r="462" spans="1:9" s="3" customFormat="1" ht="13.5" hidden="1" thickBot="1" x14ac:dyDescent="0.25">
      <c r="A462" s="36" t="s">
        <v>59</v>
      </c>
      <c r="B462" s="137" t="s">
        <v>60</v>
      </c>
      <c r="C462" s="41">
        <v>0</v>
      </c>
      <c r="D462" s="41">
        <f t="shared" si="252"/>
        <v>0</v>
      </c>
      <c r="E462" s="41">
        <f t="shared" si="253"/>
        <v>0</v>
      </c>
      <c r="F462" s="41">
        <f t="shared" si="252"/>
        <v>0</v>
      </c>
      <c r="G462" s="41">
        <f t="shared" si="252"/>
        <v>0</v>
      </c>
      <c r="H462" s="42">
        <f t="shared" si="252"/>
        <v>0</v>
      </c>
      <c r="I462" s="71">
        <f t="shared" si="233"/>
        <v>0</v>
      </c>
    </row>
    <row r="463" spans="1:9" s="3" customFormat="1" ht="13.5" hidden="1" thickBot="1" x14ac:dyDescent="0.25">
      <c r="A463" s="36" t="s">
        <v>61</v>
      </c>
      <c r="B463" s="137" t="s">
        <v>62</v>
      </c>
      <c r="C463" s="41">
        <v>0</v>
      </c>
      <c r="D463" s="41">
        <f t="shared" si="252"/>
        <v>0</v>
      </c>
      <c r="E463" s="41">
        <f t="shared" si="253"/>
        <v>0</v>
      </c>
      <c r="F463" s="41">
        <f t="shared" si="252"/>
        <v>0</v>
      </c>
      <c r="G463" s="41">
        <f t="shared" si="252"/>
        <v>0</v>
      </c>
      <c r="H463" s="42">
        <f t="shared" si="252"/>
        <v>0</v>
      </c>
      <c r="I463" s="71">
        <f t="shared" si="233"/>
        <v>0</v>
      </c>
    </row>
    <row r="464" spans="1:9" s="3" customFormat="1" ht="13.5" hidden="1" thickBot="1" x14ac:dyDescent="0.25">
      <c r="A464" s="60" t="s">
        <v>63</v>
      </c>
      <c r="B464" s="67" t="s">
        <v>64</v>
      </c>
      <c r="C464" s="45">
        <v>0</v>
      </c>
      <c r="D464" s="45">
        <f t="shared" ref="D464:H464" si="254">SUM(D468,D469,D470)</f>
        <v>0</v>
      </c>
      <c r="E464" s="45">
        <f t="shared" si="254"/>
        <v>0</v>
      </c>
      <c r="F464" s="45">
        <f t="shared" si="254"/>
        <v>0</v>
      </c>
      <c r="G464" s="45">
        <f t="shared" si="254"/>
        <v>0</v>
      </c>
      <c r="H464" s="46">
        <f t="shared" si="254"/>
        <v>0</v>
      </c>
      <c r="I464" s="71">
        <f t="shared" si="233"/>
        <v>0</v>
      </c>
    </row>
    <row r="465" spans="1:11" s="3" customFormat="1" ht="13.5" hidden="1" thickBot="1" x14ac:dyDescent="0.25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33"/>
        <v>0</v>
      </c>
    </row>
    <row r="466" spans="1:11" s="3" customFormat="1" ht="13.5" hidden="1" thickBot="1" x14ac:dyDescent="0.25">
      <c r="A466" s="64" t="s">
        <v>49</v>
      </c>
      <c r="B466" s="65"/>
      <c r="C466" s="45">
        <v>0</v>
      </c>
      <c r="D466" s="45">
        <f t="shared" ref="D466:H466" si="255">D468+D469+D470-D467</f>
        <v>0</v>
      </c>
      <c r="E466" s="45">
        <f t="shared" si="255"/>
        <v>0</v>
      </c>
      <c r="F466" s="45">
        <f t="shared" si="255"/>
        <v>0</v>
      </c>
      <c r="G466" s="45">
        <f t="shared" si="255"/>
        <v>0</v>
      </c>
      <c r="H466" s="46">
        <f t="shared" si="255"/>
        <v>0</v>
      </c>
      <c r="I466" s="71">
        <f t="shared" si="233"/>
        <v>0</v>
      </c>
    </row>
    <row r="467" spans="1:11" s="3" customFormat="1" ht="13.5" hidden="1" thickBot="1" x14ac:dyDescent="0.25">
      <c r="A467" s="64" t="s">
        <v>50</v>
      </c>
      <c r="B467" s="65"/>
      <c r="C467" s="45">
        <v>0</v>
      </c>
      <c r="D467" s="45">
        <f t="shared" ref="D467:H470" si="256">D520</f>
        <v>0</v>
      </c>
      <c r="E467" s="45">
        <f t="shared" si="256"/>
        <v>0</v>
      </c>
      <c r="F467" s="45">
        <f t="shared" si="256"/>
        <v>0</v>
      </c>
      <c r="G467" s="45">
        <f t="shared" si="256"/>
        <v>0</v>
      </c>
      <c r="H467" s="46">
        <f t="shared" si="256"/>
        <v>0</v>
      </c>
      <c r="I467" s="71">
        <f t="shared" si="233"/>
        <v>0</v>
      </c>
    </row>
    <row r="468" spans="1:11" s="3" customFormat="1" ht="13.5" hidden="1" thickBot="1" x14ac:dyDescent="0.25">
      <c r="A468" s="36" t="s">
        <v>57</v>
      </c>
      <c r="B468" s="137" t="s">
        <v>65</v>
      </c>
      <c r="C468" s="41">
        <v>0</v>
      </c>
      <c r="D468" s="41">
        <f t="shared" si="256"/>
        <v>0</v>
      </c>
      <c r="E468" s="41">
        <f t="shared" ref="E468:E470" si="257">C468+D468</f>
        <v>0</v>
      </c>
      <c r="F468" s="41">
        <f t="shared" si="256"/>
        <v>0</v>
      </c>
      <c r="G468" s="41">
        <f t="shared" si="256"/>
        <v>0</v>
      </c>
      <c r="H468" s="42">
        <f t="shared" si="256"/>
        <v>0</v>
      </c>
      <c r="I468" s="71">
        <f t="shared" si="233"/>
        <v>0</v>
      </c>
    </row>
    <row r="469" spans="1:11" s="3" customFormat="1" ht="13.5" hidden="1" thickBot="1" x14ac:dyDescent="0.25">
      <c r="A469" s="36" t="s">
        <v>59</v>
      </c>
      <c r="B469" s="137" t="s">
        <v>66</v>
      </c>
      <c r="C469" s="41">
        <v>0</v>
      </c>
      <c r="D469" s="41">
        <f t="shared" si="256"/>
        <v>0</v>
      </c>
      <c r="E469" s="41">
        <f t="shared" si="257"/>
        <v>0</v>
      </c>
      <c r="F469" s="41">
        <f t="shared" si="256"/>
        <v>0</v>
      </c>
      <c r="G469" s="41">
        <f t="shared" si="256"/>
        <v>0</v>
      </c>
      <c r="H469" s="42">
        <f t="shared" si="256"/>
        <v>0</v>
      </c>
      <c r="I469" s="71">
        <f t="shared" si="233"/>
        <v>0</v>
      </c>
    </row>
    <row r="470" spans="1:11" s="3" customFormat="1" ht="13.5" hidden="1" thickBot="1" x14ac:dyDescent="0.25">
      <c r="A470" s="36" t="s">
        <v>61</v>
      </c>
      <c r="B470" s="137" t="s">
        <v>67</v>
      </c>
      <c r="C470" s="41">
        <v>0</v>
      </c>
      <c r="D470" s="41">
        <f t="shared" si="256"/>
        <v>0</v>
      </c>
      <c r="E470" s="41">
        <f t="shared" si="257"/>
        <v>0</v>
      </c>
      <c r="F470" s="41">
        <f t="shared" si="256"/>
        <v>0</v>
      </c>
      <c r="G470" s="41">
        <f t="shared" si="256"/>
        <v>0</v>
      </c>
      <c r="H470" s="42">
        <f t="shared" si="256"/>
        <v>0</v>
      </c>
      <c r="I470" s="71">
        <f t="shared" si="233"/>
        <v>0</v>
      </c>
    </row>
    <row r="471" spans="1:11" s="3" customFormat="1" ht="13.5" hidden="1" thickBot="1" x14ac:dyDescent="0.25">
      <c r="A471" s="68"/>
      <c r="B471" s="55"/>
      <c r="C471" s="41"/>
      <c r="D471" s="41"/>
      <c r="E471" s="41"/>
      <c r="F471" s="41"/>
      <c r="G471" s="41"/>
      <c r="H471" s="42"/>
      <c r="I471" s="71">
        <f t="shared" si="233"/>
        <v>0</v>
      </c>
    </row>
    <row r="472" spans="1:11" s="3" customFormat="1" ht="13.5" hidden="1" thickBot="1" x14ac:dyDescent="0.25">
      <c r="A472" s="79" t="s">
        <v>68</v>
      </c>
      <c r="B472" s="61">
        <v>20</v>
      </c>
      <c r="C472" s="45">
        <v>0</v>
      </c>
      <c r="D472" s="45">
        <f t="shared" ref="D472:H472" si="258">SUM(D473)</f>
        <v>0</v>
      </c>
      <c r="E472" s="45">
        <f t="shared" si="258"/>
        <v>0</v>
      </c>
      <c r="F472" s="45">
        <f t="shared" si="258"/>
        <v>0</v>
      </c>
      <c r="G472" s="45">
        <f t="shared" si="258"/>
        <v>0</v>
      </c>
      <c r="H472" s="46">
        <f t="shared" si="258"/>
        <v>0</v>
      </c>
      <c r="I472" s="71">
        <f t="shared" ref="I472:I473" si="259">SUM(E472:H472)</f>
        <v>0</v>
      </c>
    </row>
    <row r="473" spans="1:11" s="3" customFormat="1" ht="13.5" hidden="1" thickBot="1" x14ac:dyDescent="0.25">
      <c r="A473" s="80" t="s">
        <v>69</v>
      </c>
      <c r="B473" s="134" t="s">
        <v>70</v>
      </c>
      <c r="C473" s="41">
        <v>0</v>
      </c>
      <c r="D473" s="41">
        <f>D526</f>
        <v>0</v>
      </c>
      <c r="E473" s="41">
        <f>C473+D473</f>
        <v>0</v>
      </c>
      <c r="F473" s="41">
        <f t="shared" ref="F473:H473" si="260">F526</f>
        <v>0</v>
      </c>
      <c r="G473" s="41">
        <f t="shared" si="260"/>
        <v>0</v>
      </c>
      <c r="H473" s="42">
        <f t="shared" si="260"/>
        <v>0</v>
      </c>
      <c r="I473" s="71">
        <f t="shared" si="259"/>
        <v>0</v>
      </c>
    </row>
    <row r="474" spans="1:11" s="3" customFormat="1" ht="13.5" hidden="1" thickBot="1" x14ac:dyDescent="0.25">
      <c r="A474" s="68"/>
      <c r="B474" s="55"/>
      <c r="C474" s="41"/>
      <c r="D474" s="41"/>
      <c r="E474" s="41"/>
      <c r="F474" s="41"/>
      <c r="G474" s="41"/>
      <c r="H474" s="42"/>
      <c r="I474" s="71">
        <f t="shared" si="233"/>
        <v>0</v>
      </c>
    </row>
    <row r="475" spans="1:11" s="3" customFormat="1" ht="13.5" hidden="1" thickBot="1" x14ac:dyDescent="0.25">
      <c r="A475" s="48" t="s">
        <v>71</v>
      </c>
      <c r="B475" s="67" t="s">
        <v>72</v>
      </c>
      <c r="C475" s="45">
        <v>0</v>
      </c>
      <c r="D475" s="45">
        <f t="shared" ref="D475" si="261">D528</f>
        <v>0</v>
      </c>
      <c r="E475" s="45">
        <f>C475+D475</f>
        <v>0</v>
      </c>
      <c r="F475" s="45">
        <f t="shared" ref="F475:H475" si="262">F528</f>
        <v>0</v>
      </c>
      <c r="G475" s="45">
        <f t="shared" si="262"/>
        <v>0</v>
      </c>
      <c r="H475" s="46">
        <f t="shared" si="262"/>
        <v>0</v>
      </c>
      <c r="I475" s="71">
        <f t="shared" si="233"/>
        <v>0</v>
      </c>
    </row>
    <row r="476" spans="1:11" s="3" customFormat="1" ht="13.5" hidden="1" thickBot="1" x14ac:dyDescent="0.25">
      <c r="A476" s="54"/>
      <c r="B476" s="55"/>
      <c r="C476" s="41"/>
      <c r="D476" s="41"/>
      <c r="E476" s="41"/>
      <c r="F476" s="41"/>
      <c r="G476" s="41"/>
      <c r="H476" s="42"/>
      <c r="I476" s="71">
        <f t="shared" si="233"/>
        <v>0</v>
      </c>
    </row>
    <row r="477" spans="1:11" s="5" customFormat="1" ht="26.25" hidden="1" thickBot="1" x14ac:dyDescent="0.25">
      <c r="A477" s="99" t="s">
        <v>93</v>
      </c>
      <c r="B477" s="100"/>
      <c r="C477" s="101">
        <v>0</v>
      </c>
      <c r="D477" s="101">
        <f t="shared" ref="D477:H477" si="263">D478</f>
        <v>0</v>
      </c>
      <c r="E477" s="101">
        <f t="shared" si="263"/>
        <v>0</v>
      </c>
      <c r="F477" s="101">
        <f t="shared" si="263"/>
        <v>0</v>
      </c>
      <c r="G477" s="101">
        <f t="shared" si="263"/>
        <v>0</v>
      </c>
      <c r="H477" s="102">
        <f t="shared" si="263"/>
        <v>0</v>
      </c>
      <c r="I477" s="71">
        <f t="shared" si="233"/>
        <v>0</v>
      </c>
    </row>
    <row r="478" spans="1:11" s="6" customFormat="1" ht="13.5" hidden="1" thickBot="1" x14ac:dyDescent="0.25">
      <c r="A478" s="103" t="s">
        <v>78</v>
      </c>
      <c r="B478" s="104"/>
      <c r="C478" s="105">
        <v>0</v>
      </c>
      <c r="D478" s="105">
        <f>SUM(D479,D482,D508,D505)</f>
        <v>0</v>
      </c>
      <c r="E478" s="105">
        <f t="shared" ref="E478:H478" si="264">SUM(E479,E482,E508,E505)</f>
        <v>0</v>
      </c>
      <c r="F478" s="105">
        <f t="shared" si="264"/>
        <v>0</v>
      </c>
      <c r="G478" s="105">
        <f t="shared" si="264"/>
        <v>0</v>
      </c>
      <c r="H478" s="106">
        <f t="shared" si="264"/>
        <v>0</v>
      </c>
      <c r="I478" s="71">
        <f t="shared" si="233"/>
        <v>0</v>
      </c>
    </row>
    <row r="479" spans="1:11" s="3" customFormat="1" ht="13.5" hidden="1" thickBot="1" x14ac:dyDescent="0.25">
      <c r="A479" s="36" t="s">
        <v>12</v>
      </c>
      <c r="B479" s="37"/>
      <c r="C479" s="41">
        <v>0</v>
      </c>
      <c r="D479" s="41"/>
      <c r="E479" s="41">
        <f>SUM(C479,D479)</f>
        <v>0</v>
      </c>
      <c r="F479" s="41"/>
      <c r="G479" s="41"/>
      <c r="H479" s="42"/>
      <c r="I479" s="71">
        <f t="shared" si="233"/>
        <v>0</v>
      </c>
      <c r="K479" s="3">
        <v>2.5899999999999999E-2</v>
      </c>
    </row>
    <row r="480" spans="1:11" s="3" customFormat="1" ht="13.5" hidden="1" thickBot="1" x14ac:dyDescent="0.25">
      <c r="A480" s="36" t="s">
        <v>13</v>
      </c>
      <c r="B480" s="40"/>
      <c r="C480" s="41">
        <v>0</v>
      </c>
      <c r="D480" s="41"/>
      <c r="E480" s="41">
        <f t="shared" ref="E480:E484" si="265">SUM(C480,D480)</f>
        <v>0</v>
      </c>
      <c r="F480" s="41"/>
      <c r="G480" s="41"/>
      <c r="H480" s="42"/>
      <c r="I480" s="71">
        <f t="shared" si="233"/>
        <v>0</v>
      </c>
    </row>
    <row r="481" spans="1:11" s="3" customFormat="1" ht="13.5" hidden="1" thickBot="1" x14ac:dyDescent="0.25">
      <c r="A481" s="43" t="s">
        <v>79</v>
      </c>
      <c r="B481" s="44" t="s">
        <v>15</v>
      </c>
      <c r="C481" s="45">
        <v>0</v>
      </c>
      <c r="D481" s="45">
        <f>SUM(D482:D484)</f>
        <v>0</v>
      </c>
      <c r="E481" s="45">
        <f t="shared" si="265"/>
        <v>0</v>
      </c>
      <c r="F481" s="45">
        <f t="shared" ref="F481:H481" si="266">SUM(F482:F484)</f>
        <v>0</v>
      </c>
      <c r="G481" s="45">
        <f t="shared" si="266"/>
        <v>0</v>
      </c>
      <c r="H481" s="46">
        <f t="shared" si="266"/>
        <v>0</v>
      </c>
      <c r="I481" s="71">
        <f t="shared" si="233"/>
        <v>0</v>
      </c>
    </row>
    <row r="482" spans="1:11" s="3" customFormat="1" ht="13.5" hidden="1" thickBot="1" x14ac:dyDescent="0.25">
      <c r="A482" s="47" t="s">
        <v>16</v>
      </c>
      <c r="B482" s="37" t="s">
        <v>17</v>
      </c>
      <c r="C482" s="41">
        <v>0</v>
      </c>
      <c r="D482" s="41"/>
      <c r="E482" s="41">
        <f t="shared" si="265"/>
        <v>0</v>
      </c>
      <c r="F482" s="41"/>
      <c r="G482" s="41"/>
      <c r="H482" s="42"/>
      <c r="I482" s="71">
        <f t="shared" si="233"/>
        <v>0</v>
      </c>
    </row>
    <row r="483" spans="1:11" s="3" customFormat="1" ht="13.5" hidden="1" thickBot="1" x14ac:dyDescent="0.25">
      <c r="A483" s="47" t="s">
        <v>18</v>
      </c>
      <c r="B483" s="37" t="s">
        <v>19</v>
      </c>
      <c r="C483" s="41">
        <v>0</v>
      </c>
      <c r="D483" s="41"/>
      <c r="E483" s="41">
        <f t="shared" si="265"/>
        <v>0</v>
      </c>
      <c r="F483" s="41"/>
      <c r="G483" s="41"/>
      <c r="H483" s="42"/>
      <c r="I483" s="71">
        <f t="shared" si="233"/>
        <v>0</v>
      </c>
    </row>
    <row r="484" spans="1:11" s="3" customFormat="1" ht="13.5" hidden="1" thickBot="1" x14ac:dyDescent="0.25">
      <c r="A484" s="47" t="s">
        <v>20</v>
      </c>
      <c r="B484" s="37" t="s">
        <v>21</v>
      </c>
      <c r="C484" s="41">
        <v>0</v>
      </c>
      <c r="D484" s="41"/>
      <c r="E484" s="41">
        <f t="shared" si="265"/>
        <v>0</v>
      </c>
      <c r="F484" s="41"/>
      <c r="G484" s="41"/>
      <c r="H484" s="42"/>
      <c r="I484" s="71">
        <f t="shared" si="233"/>
        <v>0</v>
      </c>
    </row>
    <row r="485" spans="1:11" s="3" customFormat="1" ht="26.25" hidden="1" thickBot="1" x14ac:dyDescent="0.25">
      <c r="A485" s="43" t="s">
        <v>22</v>
      </c>
      <c r="B485" s="44" t="s">
        <v>23</v>
      </c>
      <c r="C485" s="45">
        <v>0</v>
      </c>
      <c r="D485" s="45">
        <f t="shared" ref="D485:H485" si="267">SUM(D486,D490,D494)</f>
        <v>0</v>
      </c>
      <c r="E485" s="45">
        <f t="shared" si="267"/>
        <v>0</v>
      </c>
      <c r="F485" s="45">
        <f t="shared" si="267"/>
        <v>0</v>
      </c>
      <c r="G485" s="45">
        <f t="shared" si="267"/>
        <v>0</v>
      </c>
      <c r="H485" s="46">
        <f t="shared" si="267"/>
        <v>0</v>
      </c>
      <c r="I485" s="71">
        <f t="shared" si="233"/>
        <v>0</v>
      </c>
    </row>
    <row r="486" spans="1:11" s="3" customFormat="1" ht="13.5" hidden="1" thickBot="1" x14ac:dyDescent="0.25">
      <c r="A486" s="48" t="s">
        <v>24</v>
      </c>
      <c r="B486" s="49" t="s">
        <v>25</v>
      </c>
      <c r="C486" s="45">
        <v>0</v>
      </c>
      <c r="D486" s="45">
        <f t="shared" ref="D486:H486" si="268">SUM(D487:D489)</f>
        <v>0</v>
      </c>
      <c r="E486" s="45">
        <f t="shared" si="268"/>
        <v>0</v>
      </c>
      <c r="F486" s="45">
        <f t="shared" si="268"/>
        <v>0</v>
      </c>
      <c r="G486" s="45">
        <f t="shared" si="268"/>
        <v>0</v>
      </c>
      <c r="H486" s="46">
        <f t="shared" si="268"/>
        <v>0</v>
      </c>
      <c r="I486" s="71">
        <f t="shared" si="233"/>
        <v>0</v>
      </c>
      <c r="K486" s="3">
        <v>0.84489999999999998</v>
      </c>
    </row>
    <row r="487" spans="1:11" s="3" customFormat="1" ht="13.5" hidden="1" thickBot="1" x14ac:dyDescent="0.25">
      <c r="A487" s="50" t="s">
        <v>26</v>
      </c>
      <c r="B487" s="51" t="s">
        <v>27</v>
      </c>
      <c r="C487" s="41">
        <v>0</v>
      </c>
      <c r="D487" s="41"/>
      <c r="E487" s="41">
        <f t="shared" ref="E487:E489" si="269">SUM(C487,D487)</f>
        <v>0</v>
      </c>
      <c r="F487" s="41"/>
      <c r="G487" s="41"/>
      <c r="H487" s="42"/>
      <c r="I487" s="71">
        <f t="shared" si="233"/>
        <v>0</v>
      </c>
    </row>
    <row r="488" spans="1:11" s="3" customFormat="1" ht="13.5" hidden="1" thickBot="1" x14ac:dyDescent="0.25">
      <c r="A488" s="50" t="s">
        <v>28</v>
      </c>
      <c r="B488" s="52" t="s">
        <v>29</v>
      </c>
      <c r="C488" s="41">
        <v>0</v>
      </c>
      <c r="D488" s="41"/>
      <c r="E488" s="41">
        <f t="shared" si="269"/>
        <v>0</v>
      </c>
      <c r="F488" s="41"/>
      <c r="G488" s="41"/>
      <c r="H488" s="42"/>
      <c r="I488" s="71">
        <f t="shared" si="233"/>
        <v>0</v>
      </c>
    </row>
    <row r="489" spans="1:11" s="3" customFormat="1" ht="13.5" hidden="1" thickBot="1" x14ac:dyDescent="0.25">
      <c r="A489" s="50" t="s">
        <v>30</v>
      </c>
      <c r="B489" s="52" t="s">
        <v>31</v>
      </c>
      <c r="C489" s="41">
        <v>0</v>
      </c>
      <c r="D489" s="41"/>
      <c r="E489" s="41">
        <f t="shared" si="269"/>
        <v>0</v>
      </c>
      <c r="F489" s="41"/>
      <c r="G489" s="41"/>
      <c r="H489" s="42"/>
      <c r="I489" s="71">
        <f t="shared" si="233"/>
        <v>0</v>
      </c>
    </row>
    <row r="490" spans="1:11" s="3" customFormat="1" ht="13.5" hidden="1" thickBot="1" x14ac:dyDescent="0.25">
      <c r="A490" s="48" t="s">
        <v>32</v>
      </c>
      <c r="B490" s="53" t="s">
        <v>33</v>
      </c>
      <c r="C490" s="45">
        <v>0</v>
      </c>
      <c r="D490" s="45">
        <f t="shared" ref="D490:H490" si="270">SUM(D491:D493)</f>
        <v>0</v>
      </c>
      <c r="E490" s="45">
        <f t="shared" si="270"/>
        <v>0</v>
      </c>
      <c r="F490" s="45">
        <f t="shared" si="270"/>
        <v>0</v>
      </c>
      <c r="G490" s="45">
        <f t="shared" si="270"/>
        <v>0</v>
      </c>
      <c r="H490" s="46">
        <f t="shared" si="270"/>
        <v>0</v>
      </c>
      <c r="I490" s="71">
        <f t="shared" si="233"/>
        <v>0</v>
      </c>
    </row>
    <row r="491" spans="1:11" s="3" customFormat="1" ht="13.5" hidden="1" thickBot="1" x14ac:dyDescent="0.25">
      <c r="A491" s="50" t="s">
        <v>26</v>
      </c>
      <c r="B491" s="52" t="s">
        <v>34</v>
      </c>
      <c r="C491" s="41">
        <v>0</v>
      </c>
      <c r="D491" s="41"/>
      <c r="E491" s="41">
        <f t="shared" ref="E491:E493" si="271">SUM(C491,D491)</f>
        <v>0</v>
      </c>
      <c r="F491" s="41"/>
      <c r="G491" s="41"/>
      <c r="H491" s="42"/>
      <c r="I491" s="71">
        <f t="shared" si="233"/>
        <v>0</v>
      </c>
    </row>
    <row r="492" spans="1:11" s="3" customFormat="1" ht="13.5" hidden="1" thickBot="1" x14ac:dyDescent="0.25">
      <c r="A492" s="50" t="s">
        <v>28</v>
      </c>
      <c r="B492" s="52" t="s">
        <v>35</v>
      </c>
      <c r="C492" s="41">
        <v>0</v>
      </c>
      <c r="D492" s="41"/>
      <c r="E492" s="41">
        <f t="shared" si="271"/>
        <v>0</v>
      </c>
      <c r="F492" s="41"/>
      <c r="G492" s="41"/>
      <c r="H492" s="42"/>
      <c r="I492" s="71">
        <f t="shared" ref="I492:I555" si="272">SUM(E492:H492)</f>
        <v>0</v>
      </c>
    </row>
    <row r="493" spans="1:11" s="3" customFormat="1" ht="13.5" hidden="1" thickBot="1" x14ac:dyDescent="0.25">
      <c r="A493" s="50" t="s">
        <v>30</v>
      </c>
      <c r="B493" s="52" t="s">
        <v>36</v>
      </c>
      <c r="C493" s="41">
        <v>0</v>
      </c>
      <c r="D493" s="41"/>
      <c r="E493" s="41">
        <f t="shared" si="271"/>
        <v>0</v>
      </c>
      <c r="F493" s="41"/>
      <c r="G493" s="41"/>
      <c r="H493" s="42"/>
      <c r="I493" s="71">
        <f t="shared" si="272"/>
        <v>0</v>
      </c>
    </row>
    <row r="494" spans="1:11" s="3" customFormat="1" ht="13.5" hidden="1" thickBot="1" x14ac:dyDescent="0.25">
      <c r="A494" s="48" t="s">
        <v>37</v>
      </c>
      <c r="B494" s="53" t="s">
        <v>38</v>
      </c>
      <c r="C494" s="45">
        <v>0</v>
      </c>
      <c r="D494" s="45">
        <f t="shared" ref="D494:H494" si="273">SUM(D495:D497)</f>
        <v>0</v>
      </c>
      <c r="E494" s="45">
        <f t="shared" si="273"/>
        <v>0</v>
      </c>
      <c r="F494" s="45">
        <f t="shared" si="273"/>
        <v>0</v>
      </c>
      <c r="G494" s="45">
        <f t="shared" si="273"/>
        <v>0</v>
      </c>
      <c r="H494" s="46">
        <f t="shared" si="273"/>
        <v>0</v>
      </c>
      <c r="I494" s="71">
        <f t="shared" si="272"/>
        <v>0</v>
      </c>
    </row>
    <row r="495" spans="1:11" s="3" customFormat="1" ht="13.5" hidden="1" thickBot="1" x14ac:dyDescent="0.25">
      <c r="A495" s="50" t="s">
        <v>26</v>
      </c>
      <c r="B495" s="52" t="s">
        <v>39</v>
      </c>
      <c r="C495" s="41">
        <v>0</v>
      </c>
      <c r="D495" s="41"/>
      <c r="E495" s="41">
        <f t="shared" ref="E495:E497" si="274">SUM(C495,D495)</f>
        <v>0</v>
      </c>
      <c r="F495" s="41"/>
      <c r="G495" s="41"/>
      <c r="H495" s="42"/>
      <c r="I495" s="71">
        <f t="shared" si="272"/>
        <v>0</v>
      </c>
    </row>
    <row r="496" spans="1:11" s="3" customFormat="1" ht="13.5" hidden="1" thickBot="1" x14ac:dyDescent="0.25">
      <c r="A496" s="50" t="s">
        <v>28</v>
      </c>
      <c r="B496" s="52" t="s">
        <v>40</v>
      </c>
      <c r="C496" s="41">
        <v>0</v>
      </c>
      <c r="D496" s="41"/>
      <c r="E496" s="41">
        <f t="shared" si="274"/>
        <v>0</v>
      </c>
      <c r="F496" s="41"/>
      <c r="G496" s="41"/>
      <c r="H496" s="42"/>
      <c r="I496" s="71">
        <f t="shared" si="272"/>
        <v>0</v>
      </c>
    </row>
    <row r="497" spans="1:11" s="3" customFormat="1" ht="13.5" hidden="1" thickBot="1" x14ac:dyDescent="0.25">
      <c r="A497" s="50" t="s">
        <v>30</v>
      </c>
      <c r="B497" s="52" t="s">
        <v>41</v>
      </c>
      <c r="C497" s="41">
        <v>0</v>
      </c>
      <c r="D497" s="41"/>
      <c r="E497" s="41">
        <f t="shared" si="274"/>
        <v>0</v>
      </c>
      <c r="F497" s="41"/>
      <c r="G497" s="41"/>
      <c r="H497" s="42"/>
      <c r="I497" s="71">
        <f t="shared" si="272"/>
        <v>0</v>
      </c>
    </row>
    <row r="498" spans="1:11" s="6" customFormat="1" ht="13.5" hidden="1" thickBot="1" x14ac:dyDescent="0.25">
      <c r="A498" s="103" t="s">
        <v>76</v>
      </c>
      <c r="B498" s="104"/>
      <c r="C498" s="105">
        <v>0</v>
      </c>
      <c r="D498" s="105">
        <f>SUM(D499,D502,D528,D525)</f>
        <v>0</v>
      </c>
      <c r="E498" s="105">
        <f t="shared" ref="E498:H498" si="275">SUM(E499,E502,E528,E525)</f>
        <v>0</v>
      </c>
      <c r="F498" s="105">
        <f t="shared" si="275"/>
        <v>0</v>
      </c>
      <c r="G498" s="105">
        <f t="shared" si="275"/>
        <v>0</v>
      </c>
      <c r="H498" s="106">
        <f t="shared" si="275"/>
        <v>0</v>
      </c>
      <c r="I498" s="71">
        <f t="shared" si="272"/>
        <v>0</v>
      </c>
    </row>
    <row r="499" spans="1:11" s="3" customFormat="1" ht="13.5" hidden="1" thickBot="1" x14ac:dyDescent="0.25">
      <c r="A499" s="60" t="s">
        <v>43</v>
      </c>
      <c r="B499" s="61">
        <v>20</v>
      </c>
      <c r="C499" s="45">
        <v>0</v>
      </c>
      <c r="D499" s="45">
        <f t="shared" ref="D499:H499" si="276">SUM(D500)</f>
        <v>0</v>
      </c>
      <c r="E499" s="45">
        <f t="shared" si="276"/>
        <v>0</v>
      </c>
      <c r="F499" s="45">
        <f t="shared" si="276"/>
        <v>0</v>
      </c>
      <c r="G499" s="45">
        <f t="shared" si="276"/>
        <v>0</v>
      </c>
      <c r="H499" s="46">
        <f t="shared" si="276"/>
        <v>0</v>
      </c>
      <c r="I499" s="71">
        <f t="shared" si="272"/>
        <v>0</v>
      </c>
    </row>
    <row r="500" spans="1:11" s="3" customFormat="1" ht="13.5" hidden="1" thickBot="1" x14ac:dyDescent="0.25">
      <c r="A500" s="50" t="s">
        <v>87</v>
      </c>
      <c r="B500" s="134" t="s">
        <v>88</v>
      </c>
      <c r="C500" s="41">
        <v>0</v>
      </c>
      <c r="D500" s="41"/>
      <c r="E500" s="41">
        <f>C500+D500</f>
        <v>0</v>
      </c>
      <c r="F500" s="41"/>
      <c r="G500" s="41"/>
      <c r="H500" s="42"/>
      <c r="I500" s="71">
        <f t="shared" si="272"/>
        <v>0</v>
      </c>
    </row>
    <row r="501" spans="1:11" s="3" customFormat="1" ht="13.5" hidden="1" thickBot="1" x14ac:dyDescent="0.25">
      <c r="A501" s="50"/>
      <c r="B501" s="51"/>
      <c r="C501" s="41"/>
      <c r="D501" s="41"/>
      <c r="E501" s="41"/>
      <c r="F501" s="41"/>
      <c r="G501" s="41"/>
      <c r="H501" s="42"/>
      <c r="I501" s="71">
        <f t="shared" si="272"/>
        <v>0</v>
      </c>
    </row>
    <row r="502" spans="1:11" s="3" customFormat="1" ht="26.25" hidden="1" thickBot="1" x14ac:dyDescent="0.25">
      <c r="A502" s="135" t="s">
        <v>46</v>
      </c>
      <c r="B502" s="62">
        <v>60</v>
      </c>
      <c r="C502" s="45">
        <v>0</v>
      </c>
      <c r="D502" s="45">
        <f t="shared" ref="D502:H502" si="277">SUM(D503,D510,D517)</f>
        <v>0</v>
      </c>
      <c r="E502" s="45">
        <f t="shared" si="277"/>
        <v>0</v>
      </c>
      <c r="F502" s="45">
        <f t="shared" si="277"/>
        <v>0</v>
      </c>
      <c r="G502" s="45">
        <f t="shared" si="277"/>
        <v>0</v>
      </c>
      <c r="H502" s="46">
        <f t="shared" si="277"/>
        <v>0</v>
      </c>
      <c r="I502" s="71">
        <f t="shared" si="272"/>
        <v>0</v>
      </c>
    </row>
    <row r="503" spans="1:11" s="3" customFormat="1" ht="26.25" hidden="1" thickBot="1" x14ac:dyDescent="0.25">
      <c r="A503" s="60" t="s">
        <v>47</v>
      </c>
      <c r="B503" s="63">
        <v>60</v>
      </c>
      <c r="C503" s="45">
        <v>0</v>
      </c>
      <c r="D503" s="45">
        <f t="shared" ref="D503:H503" si="278">SUM(D507,D508,D509)</f>
        <v>0</v>
      </c>
      <c r="E503" s="45">
        <f t="shared" si="278"/>
        <v>0</v>
      </c>
      <c r="F503" s="45">
        <f t="shared" si="278"/>
        <v>0</v>
      </c>
      <c r="G503" s="45">
        <f t="shared" si="278"/>
        <v>0</v>
      </c>
      <c r="H503" s="46">
        <f t="shared" si="278"/>
        <v>0</v>
      </c>
      <c r="I503" s="71">
        <f t="shared" si="272"/>
        <v>0</v>
      </c>
    </row>
    <row r="504" spans="1:11" s="3" customFormat="1" ht="13.5" hidden="1" thickBot="1" x14ac:dyDescent="0.25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272"/>
        <v>0</v>
      </c>
    </row>
    <row r="505" spans="1:11" s="3" customFormat="1" ht="13.5" hidden="1" thickBot="1" x14ac:dyDescent="0.25">
      <c r="A505" s="64" t="s">
        <v>49</v>
      </c>
      <c r="B505" s="65"/>
      <c r="C505" s="45">
        <v>0</v>
      </c>
      <c r="D505" s="45">
        <f t="shared" ref="D505:H505" si="279">D507+D508+D509-D506</f>
        <v>0</v>
      </c>
      <c r="E505" s="45">
        <f t="shared" si="279"/>
        <v>0</v>
      </c>
      <c r="F505" s="45">
        <f t="shared" si="279"/>
        <v>0</v>
      </c>
      <c r="G505" s="45">
        <f t="shared" si="279"/>
        <v>0</v>
      </c>
      <c r="H505" s="46">
        <f t="shared" si="279"/>
        <v>0</v>
      </c>
      <c r="I505" s="71">
        <f t="shared" si="272"/>
        <v>0</v>
      </c>
    </row>
    <row r="506" spans="1:11" s="3" customFormat="1" ht="13.5" hidden="1" thickBot="1" x14ac:dyDescent="0.25">
      <c r="A506" s="64" t="s">
        <v>50</v>
      </c>
      <c r="B506" s="65"/>
      <c r="C506" s="45">
        <v>0</v>
      </c>
      <c r="D506" s="45"/>
      <c r="E506" s="45">
        <f t="shared" ref="E506:E509" si="280">C506+D506</f>
        <v>0</v>
      </c>
      <c r="F506" s="45"/>
      <c r="G506" s="45"/>
      <c r="H506" s="46"/>
      <c r="I506" s="71">
        <f t="shared" si="272"/>
        <v>0</v>
      </c>
    </row>
    <row r="507" spans="1:11" s="3" customFormat="1" ht="13.5" hidden="1" thickBot="1" x14ac:dyDescent="0.25">
      <c r="A507" s="36" t="s">
        <v>51</v>
      </c>
      <c r="B507" s="136" t="s">
        <v>52</v>
      </c>
      <c r="C507" s="41">
        <v>0</v>
      </c>
      <c r="D507" s="41"/>
      <c r="E507" s="41">
        <f t="shared" si="280"/>
        <v>0</v>
      </c>
      <c r="F507" s="41"/>
      <c r="G507" s="41"/>
      <c r="H507" s="42"/>
      <c r="I507" s="71">
        <f t="shared" si="272"/>
        <v>0</v>
      </c>
      <c r="J507" s="3">
        <v>2.5899999999999999E-2</v>
      </c>
      <c r="K507" s="3">
        <v>0.12920000000000001</v>
      </c>
    </row>
    <row r="508" spans="1:11" s="3" customFormat="1" ht="13.5" hidden="1" thickBot="1" x14ac:dyDescent="0.25">
      <c r="A508" s="36" t="s">
        <v>18</v>
      </c>
      <c r="B508" s="136" t="s">
        <v>53</v>
      </c>
      <c r="C508" s="41">
        <v>0</v>
      </c>
      <c r="D508" s="41"/>
      <c r="E508" s="41">
        <f t="shared" si="280"/>
        <v>0</v>
      </c>
      <c r="F508" s="41"/>
      <c r="G508" s="41"/>
      <c r="H508" s="42"/>
      <c r="I508" s="71">
        <f t="shared" si="272"/>
        <v>0</v>
      </c>
      <c r="J508" s="3">
        <v>0.84489999999999998</v>
      </c>
    </row>
    <row r="509" spans="1:11" s="3" customFormat="1" ht="13.5" hidden="1" thickBot="1" x14ac:dyDescent="0.25">
      <c r="A509" s="36" t="s">
        <v>20</v>
      </c>
      <c r="B509" s="137" t="s">
        <v>54</v>
      </c>
      <c r="C509" s="41">
        <v>0</v>
      </c>
      <c r="D509" s="41"/>
      <c r="E509" s="41">
        <f t="shared" si="280"/>
        <v>0</v>
      </c>
      <c r="F509" s="41"/>
      <c r="G509" s="41"/>
      <c r="H509" s="42"/>
      <c r="I509" s="71">
        <f t="shared" si="272"/>
        <v>0</v>
      </c>
    </row>
    <row r="510" spans="1:11" s="3" customFormat="1" ht="13.5" hidden="1" thickBot="1" x14ac:dyDescent="0.25">
      <c r="A510" s="60" t="s">
        <v>55</v>
      </c>
      <c r="B510" s="61" t="s">
        <v>56</v>
      </c>
      <c r="C510" s="45">
        <v>0</v>
      </c>
      <c r="D510" s="45">
        <f t="shared" ref="D510:H510" si="281">SUM(D514,D515,D516)</f>
        <v>0</v>
      </c>
      <c r="E510" s="45">
        <f t="shared" si="281"/>
        <v>0</v>
      </c>
      <c r="F510" s="45">
        <f t="shared" si="281"/>
        <v>0</v>
      </c>
      <c r="G510" s="45">
        <f t="shared" si="281"/>
        <v>0</v>
      </c>
      <c r="H510" s="46">
        <f t="shared" si="281"/>
        <v>0</v>
      </c>
      <c r="I510" s="71">
        <f t="shared" si="272"/>
        <v>0</v>
      </c>
    </row>
    <row r="511" spans="1:11" s="3" customFormat="1" ht="13.5" hidden="1" thickBot="1" x14ac:dyDescent="0.25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272"/>
        <v>0</v>
      </c>
    </row>
    <row r="512" spans="1:11" s="3" customFormat="1" ht="13.5" hidden="1" thickBot="1" x14ac:dyDescent="0.25">
      <c r="A512" s="64" t="s">
        <v>49</v>
      </c>
      <c r="B512" s="65"/>
      <c r="C512" s="45">
        <v>0</v>
      </c>
      <c r="D512" s="45">
        <f t="shared" ref="D512:H512" si="282">D514+D515+D516-D513</f>
        <v>0</v>
      </c>
      <c r="E512" s="45">
        <f t="shared" si="282"/>
        <v>0</v>
      </c>
      <c r="F512" s="45">
        <f t="shared" si="282"/>
        <v>0</v>
      </c>
      <c r="G512" s="45">
        <f t="shared" si="282"/>
        <v>0</v>
      </c>
      <c r="H512" s="46">
        <f t="shared" si="282"/>
        <v>0</v>
      </c>
      <c r="I512" s="71">
        <f t="shared" si="272"/>
        <v>0</v>
      </c>
    </row>
    <row r="513" spans="1:9" s="3" customFormat="1" ht="13.5" hidden="1" thickBot="1" x14ac:dyDescent="0.25">
      <c r="A513" s="64" t="s">
        <v>50</v>
      </c>
      <c r="B513" s="65"/>
      <c r="C513" s="45">
        <v>0</v>
      </c>
      <c r="D513" s="45"/>
      <c r="E513" s="45">
        <f t="shared" ref="E513:E516" si="283">C513+D513</f>
        <v>0</v>
      </c>
      <c r="F513" s="45"/>
      <c r="G513" s="45"/>
      <c r="H513" s="46"/>
      <c r="I513" s="71">
        <f t="shared" si="272"/>
        <v>0</v>
      </c>
    </row>
    <row r="514" spans="1:9" s="3" customFormat="1" ht="13.5" hidden="1" thickBot="1" x14ac:dyDescent="0.25">
      <c r="A514" s="36" t="s">
        <v>57</v>
      </c>
      <c r="B514" s="137" t="s">
        <v>58</v>
      </c>
      <c r="C514" s="41">
        <v>0</v>
      </c>
      <c r="D514" s="41"/>
      <c r="E514" s="41">
        <f t="shared" si="283"/>
        <v>0</v>
      </c>
      <c r="F514" s="41"/>
      <c r="G514" s="41"/>
      <c r="H514" s="42"/>
      <c r="I514" s="71">
        <f t="shared" si="272"/>
        <v>0</v>
      </c>
    </row>
    <row r="515" spans="1:9" s="3" customFormat="1" ht="13.5" hidden="1" thickBot="1" x14ac:dyDescent="0.25">
      <c r="A515" s="36" t="s">
        <v>59</v>
      </c>
      <c r="B515" s="137" t="s">
        <v>60</v>
      </c>
      <c r="C515" s="41">
        <v>0</v>
      </c>
      <c r="D515" s="41"/>
      <c r="E515" s="41">
        <f t="shared" si="283"/>
        <v>0</v>
      </c>
      <c r="F515" s="41"/>
      <c r="G515" s="41"/>
      <c r="H515" s="42"/>
      <c r="I515" s="71">
        <f t="shared" si="272"/>
        <v>0</v>
      </c>
    </row>
    <row r="516" spans="1:9" s="3" customFormat="1" ht="13.5" hidden="1" thickBot="1" x14ac:dyDescent="0.25">
      <c r="A516" s="36" t="s">
        <v>61</v>
      </c>
      <c r="B516" s="137" t="s">
        <v>62</v>
      </c>
      <c r="C516" s="41">
        <v>0</v>
      </c>
      <c r="D516" s="41"/>
      <c r="E516" s="41">
        <f t="shared" si="283"/>
        <v>0</v>
      </c>
      <c r="F516" s="41"/>
      <c r="G516" s="41"/>
      <c r="H516" s="42"/>
      <c r="I516" s="71">
        <f t="shared" si="272"/>
        <v>0</v>
      </c>
    </row>
    <row r="517" spans="1:9" s="3" customFormat="1" ht="13.5" hidden="1" thickBot="1" x14ac:dyDescent="0.25">
      <c r="A517" s="60" t="s">
        <v>63</v>
      </c>
      <c r="B517" s="67" t="s">
        <v>64</v>
      </c>
      <c r="C517" s="45">
        <v>0</v>
      </c>
      <c r="D517" s="45">
        <f t="shared" ref="D517:H517" si="284">SUM(D521,D522,D523)</f>
        <v>0</v>
      </c>
      <c r="E517" s="45">
        <f t="shared" si="284"/>
        <v>0</v>
      </c>
      <c r="F517" s="45">
        <f t="shared" si="284"/>
        <v>0</v>
      </c>
      <c r="G517" s="45">
        <f t="shared" si="284"/>
        <v>0</v>
      </c>
      <c r="H517" s="46">
        <f t="shared" si="284"/>
        <v>0</v>
      </c>
      <c r="I517" s="71">
        <f t="shared" si="272"/>
        <v>0</v>
      </c>
    </row>
    <row r="518" spans="1:9" s="3" customFormat="1" ht="13.5" hidden="1" thickBot="1" x14ac:dyDescent="0.25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272"/>
        <v>0</v>
      </c>
    </row>
    <row r="519" spans="1:9" s="3" customFormat="1" ht="13.5" hidden="1" thickBot="1" x14ac:dyDescent="0.25">
      <c r="A519" s="64" t="s">
        <v>49</v>
      </c>
      <c r="B519" s="65"/>
      <c r="C519" s="45">
        <v>0</v>
      </c>
      <c r="D519" s="45">
        <f t="shared" ref="D519:H519" si="285">D521+D522+D523-D520</f>
        <v>0</v>
      </c>
      <c r="E519" s="45">
        <f t="shared" si="285"/>
        <v>0</v>
      </c>
      <c r="F519" s="45">
        <f t="shared" si="285"/>
        <v>0</v>
      </c>
      <c r="G519" s="45">
        <f t="shared" si="285"/>
        <v>0</v>
      </c>
      <c r="H519" s="46">
        <f t="shared" si="285"/>
        <v>0</v>
      </c>
      <c r="I519" s="71">
        <f t="shared" si="272"/>
        <v>0</v>
      </c>
    </row>
    <row r="520" spans="1:9" s="3" customFormat="1" ht="13.5" hidden="1" thickBot="1" x14ac:dyDescent="0.25">
      <c r="A520" s="64" t="s">
        <v>50</v>
      </c>
      <c r="B520" s="65"/>
      <c r="C520" s="45">
        <v>0</v>
      </c>
      <c r="D520" s="45"/>
      <c r="E520" s="45">
        <f t="shared" ref="E520:E523" si="286">C520+D520</f>
        <v>0</v>
      </c>
      <c r="F520" s="45"/>
      <c r="G520" s="45"/>
      <c r="H520" s="46"/>
      <c r="I520" s="71">
        <f t="shared" si="272"/>
        <v>0</v>
      </c>
    </row>
    <row r="521" spans="1:9" s="3" customFormat="1" ht="13.5" hidden="1" thickBot="1" x14ac:dyDescent="0.25">
      <c r="A521" s="36" t="s">
        <v>57</v>
      </c>
      <c r="B521" s="137" t="s">
        <v>65</v>
      </c>
      <c r="C521" s="41">
        <v>0</v>
      </c>
      <c r="D521" s="41"/>
      <c r="E521" s="41">
        <f t="shared" si="286"/>
        <v>0</v>
      </c>
      <c r="F521" s="41"/>
      <c r="G521" s="41"/>
      <c r="H521" s="42"/>
      <c r="I521" s="71">
        <f t="shared" si="272"/>
        <v>0</v>
      </c>
    </row>
    <row r="522" spans="1:9" s="3" customFormat="1" ht="13.5" hidden="1" thickBot="1" x14ac:dyDescent="0.25">
      <c r="A522" s="36" t="s">
        <v>59</v>
      </c>
      <c r="B522" s="137" t="s">
        <v>66</v>
      </c>
      <c r="C522" s="41">
        <v>0</v>
      </c>
      <c r="D522" s="41"/>
      <c r="E522" s="41">
        <f t="shared" si="286"/>
        <v>0</v>
      </c>
      <c r="F522" s="41"/>
      <c r="G522" s="41"/>
      <c r="H522" s="42"/>
      <c r="I522" s="71">
        <f t="shared" si="272"/>
        <v>0</v>
      </c>
    </row>
    <row r="523" spans="1:9" s="3" customFormat="1" ht="13.5" hidden="1" thickBot="1" x14ac:dyDescent="0.25">
      <c r="A523" s="36" t="s">
        <v>61</v>
      </c>
      <c r="B523" s="137" t="s">
        <v>67</v>
      </c>
      <c r="C523" s="41">
        <v>0</v>
      </c>
      <c r="D523" s="41"/>
      <c r="E523" s="41">
        <f t="shared" si="286"/>
        <v>0</v>
      </c>
      <c r="F523" s="41"/>
      <c r="G523" s="41"/>
      <c r="H523" s="42"/>
      <c r="I523" s="71">
        <f t="shared" si="272"/>
        <v>0</v>
      </c>
    </row>
    <row r="524" spans="1:9" s="3" customFormat="1" ht="13.5" hidden="1" thickBot="1" x14ac:dyDescent="0.25">
      <c r="A524" s="68"/>
      <c r="B524" s="55"/>
      <c r="C524" s="41"/>
      <c r="D524" s="41"/>
      <c r="E524" s="41"/>
      <c r="F524" s="41"/>
      <c r="G524" s="41"/>
      <c r="H524" s="42"/>
      <c r="I524" s="71">
        <f t="shared" si="272"/>
        <v>0</v>
      </c>
    </row>
    <row r="525" spans="1:9" s="3" customFormat="1" ht="13.5" hidden="1" thickBot="1" x14ac:dyDescent="0.25">
      <c r="A525" s="60" t="s">
        <v>68</v>
      </c>
      <c r="B525" s="61">
        <v>71</v>
      </c>
      <c r="C525" s="45">
        <v>0</v>
      </c>
      <c r="D525" s="45">
        <f t="shared" ref="D525:H525" si="287">SUM(D526)</f>
        <v>0</v>
      </c>
      <c r="E525" s="45">
        <f t="shared" si="287"/>
        <v>0</v>
      </c>
      <c r="F525" s="45">
        <f t="shared" si="287"/>
        <v>0</v>
      </c>
      <c r="G525" s="45">
        <f t="shared" si="287"/>
        <v>0</v>
      </c>
      <c r="H525" s="46">
        <f t="shared" si="287"/>
        <v>0</v>
      </c>
      <c r="I525" s="71">
        <f t="shared" si="272"/>
        <v>0</v>
      </c>
    </row>
    <row r="526" spans="1:9" s="3" customFormat="1" ht="13.5" hidden="1" thickBot="1" x14ac:dyDescent="0.25">
      <c r="A526" s="50" t="s">
        <v>69</v>
      </c>
      <c r="B526" s="134" t="s">
        <v>70</v>
      </c>
      <c r="C526" s="41">
        <v>0</v>
      </c>
      <c r="D526" s="41"/>
      <c r="E526" s="41">
        <f>C526+D526</f>
        <v>0</v>
      </c>
      <c r="F526" s="41"/>
      <c r="G526" s="41"/>
      <c r="H526" s="42"/>
      <c r="I526" s="71">
        <f t="shared" si="272"/>
        <v>0</v>
      </c>
    </row>
    <row r="527" spans="1:9" s="3" customFormat="1" ht="13.5" hidden="1" thickBot="1" x14ac:dyDescent="0.25">
      <c r="A527" s="68"/>
      <c r="B527" s="55"/>
      <c r="C527" s="41"/>
      <c r="D527" s="41"/>
      <c r="E527" s="41"/>
      <c r="F527" s="41"/>
      <c r="G527" s="41"/>
      <c r="H527" s="42"/>
      <c r="I527" s="71">
        <f t="shared" si="272"/>
        <v>0</v>
      </c>
    </row>
    <row r="528" spans="1:9" s="3" customFormat="1" ht="13.5" hidden="1" thickBot="1" x14ac:dyDescent="0.25">
      <c r="A528" s="48" t="s">
        <v>71</v>
      </c>
      <c r="B528" s="67" t="s">
        <v>72</v>
      </c>
      <c r="C528" s="45">
        <v>0</v>
      </c>
      <c r="D528" s="45"/>
      <c r="E528" s="45">
        <f>C528+D528</f>
        <v>0</v>
      </c>
      <c r="F528" s="45"/>
      <c r="G528" s="45"/>
      <c r="H528" s="46"/>
      <c r="I528" s="71">
        <f t="shared" si="272"/>
        <v>0</v>
      </c>
    </row>
    <row r="529" spans="1:9" s="3" customFormat="1" ht="13.5" hidden="1" thickBot="1" x14ac:dyDescent="0.25">
      <c r="A529" s="68"/>
      <c r="B529" s="55"/>
      <c r="C529" s="41"/>
      <c r="D529" s="41"/>
      <c r="E529" s="41"/>
      <c r="F529" s="41"/>
      <c r="G529" s="41"/>
      <c r="H529" s="42"/>
      <c r="I529" s="71">
        <f t="shared" si="272"/>
        <v>0</v>
      </c>
    </row>
    <row r="530" spans="1:9" s="3" customFormat="1" ht="13.5" hidden="1" thickBot="1" x14ac:dyDescent="0.25">
      <c r="A530" s="48" t="s">
        <v>73</v>
      </c>
      <c r="B530" s="67"/>
      <c r="C530" s="45">
        <v>0</v>
      </c>
      <c r="D530" s="45">
        <f t="shared" ref="D530:H530" si="288">D477-D498</f>
        <v>0</v>
      </c>
      <c r="E530" s="45">
        <f t="shared" si="288"/>
        <v>0</v>
      </c>
      <c r="F530" s="45">
        <f t="shared" si="288"/>
        <v>0</v>
      </c>
      <c r="G530" s="45">
        <f t="shared" si="288"/>
        <v>0</v>
      </c>
      <c r="H530" s="46">
        <f t="shared" si="288"/>
        <v>0</v>
      </c>
      <c r="I530" s="71">
        <f t="shared" si="272"/>
        <v>0</v>
      </c>
    </row>
    <row r="531" spans="1:9" s="3" customFormat="1" ht="13.5" hidden="1" thickBot="1" x14ac:dyDescent="0.25">
      <c r="A531" s="54"/>
      <c r="B531" s="55"/>
      <c r="C531" s="41"/>
      <c r="D531" s="41"/>
      <c r="E531" s="41"/>
      <c r="F531" s="41"/>
      <c r="G531" s="41"/>
      <c r="H531" s="42"/>
      <c r="I531" s="71">
        <f t="shared" si="272"/>
        <v>0</v>
      </c>
    </row>
    <row r="532" spans="1:9" ht="13.5" hidden="1" thickBot="1" x14ac:dyDescent="0.25">
      <c r="A532" s="113" t="s">
        <v>94</v>
      </c>
      <c r="B532" s="114" t="s">
        <v>95</v>
      </c>
      <c r="C532" s="115">
        <v>0</v>
      </c>
      <c r="D532" s="115">
        <f t="shared" ref="D532:H532" si="289">SUM(D565,D620,D674,D729)</f>
        <v>0</v>
      </c>
      <c r="E532" s="115">
        <f t="shared" si="289"/>
        <v>0</v>
      </c>
      <c r="F532" s="115">
        <f t="shared" si="289"/>
        <v>0</v>
      </c>
      <c r="G532" s="115">
        <f t="shared" si="289"/>
        <v>0</v>
      </c>
      <c r="H532" s="116">
        <f t="shared" si="289"/>
        <v>0</v>
      </c>
      <c r="I532" s="13">
        <f t="shared" si="272"/>
        <v>0</v>
      </c>
    </row>
    <row r="533" spans="1:9" ht="13.5" hidden="1" thickBot="1" x14ac:dyDescent="0.25">
      <c r="A533" s="75" t="s">
        <v>96</v>
      </c>
      <c r="B533" s="76"/>
      <c r="C533" s="95">
        <v>0</v>
      </c>
      <c r="D533" s="95">
        <f>SUM(D534,D537,D563,D560)</f>
        <v>0</v>
      </c>
      <c r="E533" s="95">
        <f t="shared" ref="E533:H533" si="290">SUM(E534,E537,E563,E560)</f>
        <v>0</v>
      </c>
      <c r="F533" s="95">
        <f t="shared" si="290"/>
        <v>0</v>
      </c>
      <c r="G533" s="95">
        <f t="shared" si="290"/>
        <v>0</v>
      </c>
      <c r="H533" s="96">
        <f t="shared" si="290"/>
        <v>0</v>
      </c>
      <c r="I533" s="13">
        <f t="shared" si="272"/>
        <v>0</v>
      </c>
    </row>
    <row r="534" spans="1:9" s="3" customFormat="1" ht="13.5" hidden="1" thickBot="1" x14ac:dyDescent="0.25">
      <c r="A534" s="60" t="s">
        <v>43</v>
      </c>
      <c r="B534" s="61">
        <v>20</v>
      </c>
      <c r="C534" s="45">
        <v>0</v>
      </c>
      <c r="D534" s="45">
        <f t="shared" ref="D534:H534" si="291">SUM(D535)</f>
        <v>0</v>
      </c>
      <c r="E534" s="45">
        <f t="shared" si="291"/>
        <v>0</v>
      </c>
      <c r="F534" s="45">
        <f t="shared" si="291"/>
        <v>0</v>
      </c>
      <c r="G534" s="45">
        <f t="shared" si="291"/>
        <v>0</v>
      </c>
      <c r="H534" s="46">
        <f t="shared" si="291"/>
        <v>0</v>
      </c>
      <c r="I534" s="71">
        <f t="shared" si="272"/>
        <v>0</v>
      </c>
    </row>
    <row r="535" spans="1:9" s="3" customFormat="1" ht="13.5" hidden="1" thickBot="1" x14ac:dyDescent="0.25">
      <c r="A535" s="50" t="s">
        <v>87</v>
      </c>
      <c r="B535" s="134" t="s">
        <v>88</v>
      </c>
      <c r="C535" s="41"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272"/>
        <v>0</v>
      </c>
    </row>
    <row r="536" spans="1:9" s="3" customFormat="1" ht="13.5" hidden="1" thickBot="1" x14ac:dyDescent="0.25">
      <c r="A536" s="50"/>
      <c r="B536" s="51"/>
      <c r="C536" s="41"/>
      <c r="D536" s="41"/>
      <c r="E536" s="41"/>
      <c r="F536" s="41"/>
      <c r="G536" s="41"/>
      <c r="H536" s="42"/>
      <c r="I536" s="71">
        <f t="shared" si="272"/>
        <v>0</v>
      </c>
    </row>
    <row r="537" spans="1:9" ht="26.25" hidden="1" thickBot="1" x14ac:dyDescent="0.25">
      <c r="A537" s="135" t="s">
        <v>46</v>
      </c>
      <c r="B537" s="62">
        <v>60</v>
      </c>
      <c r="C537" s="45">
        <v>0</v>
      </c>
      <c r="D537" s="45">
        <f t="shared" ref="D537:H537" si="292">SUM(D538,D545,D552)</f>
        <v>0</v>
      </c>
      <c r="E537" s="45">
        <f t="shared" si="292"/>
        <v>0</v>
      </c>
      <c r="F537" s="45">
        <f t="shared" si="292"/>
        <v>0</v>
      </c>
      <c r="G537" s="45">
        <f t="shared" si="292"/>
        <v>0</v>
      </c>
      <c r="H537" s="46">
        <f t="shared" si="292"/>
        <v>0</v>
      </c>
      <c r="I537" s="13">
        <f t="shared" si="272"/>
        <v>0</v>
      </c>
    </row>
    <row r="538" spans="1:9" ht="26.25" hidden="1" thickBot="1" x14ac:dyDescent="0.25">
      <c r="A538" s="60" t="s">
        <v>47</v>
      </c>
      <c r="B538" s="63">
        <v>60</v>
      </c>
      <c r="C538" s="45">
        <v>0</v>
      </c>
      <c r="D538" s="45">
        <f t="shared" ref="D538:H538" si="293">SUM(D542,D543,D544)</f>
        <v>0</v>
      </c>
      <c r="E538" s="45">
        <f t="shared" si="293"/>
        <v>0</v>
      </c>
      <c r="F538" s="45">
        <f t="shared" si="293"/>
        <v>0</v>
      </c>
      <c r="G538" s="45">
        <f t="shared" si="293"/>
        <v>0</v>
      </c>
      <c r="H538" s="46">
        <f t="shared" si="293"/>
        <v>0</v>
      </c>
      <c r="I538" s="13">
        <f t="shared" si="272"/>
        <v>0</v>
      </c>
    </row>
    <row r="539" spans="1:9" s="3" customFormat="1" ht="13.5" hidden="1" thickBot="1" x14ac:dyDescent="0.25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272"/>
        <v>0</v>
      </c>
    </row>
    <row r="540" spans="1:9" s="3" customFormat="1" ht="13.5" hidden="1" thickBot="1" x14ac:dyDescent="0.25">
      <c r="A540" s="64" t="s">
        <v>49</v>
      </c>
      <c r="B540" s="65"/>
      <c r="C540" s="45">
        <v>0</v>
      </c>
      <c r="D540" s="45">
        <f t="shared" ref="D540:H540" si="294">D542+D543+D544-D541</f>
        <v>0</v>
      </c>
      <c r="E540" s="45">
        <f t="shared" si="294"/>
        <v>0</v>
      </c>
      <c r="F540" s="45">
        <f t="shared" si="294"/>
        <v>0</v>
      </c>
      <c r="G540" s="45">
        <f t="shared" si="294"/>
        <v>0</v>
      </c>
      <c r="H540" s="46">
        <f t="shared" si="294"/>
        <v>0</v>
      </c>
      <c r="I540" s="71">
        <f t="shared" si="272"/>
        <v>0</v>
      </c>
    </row>
    <row r="541" spans="1:9" ht="13.5" hidden="1" thickBot="1" x14ac:dyDescent="0.25">
      <c r="A541" s="64" t="s">
        <v>50</v>
      </c>
      <c r="B541" s="65"/>
      <c r="C541" s="45">
        <v>0</v>
      </c>
      <c r="D541" s="45">
        <f t="shared" ref="D541:H544" si="295">SUM(D594,D649,D703,D758)</f>
        <v>0</v>
      </c>
      <c r="E541" s="45">
        <f t="shared" si="295"/>
        <v>0</v>
      </c>
      <c r="F541" s="45">
        <f t="shared" si="295"/>
        <v>0</v>
      </c>
      <c r="G541" s="45">
        <f t="shared" si="295"/>
        <v>0</v>
      </c>
      <c r="H541" s="46">
        <f t="shared" si="295"/>
        <v>0</v>
      </c>
      <c r="I541" s="13">
        <f t="shared" si="272"/>
        <v>0</v>
      </c>
    </row>
    <row r="542" spans="1:9" ht="13.5" hidden="1" thickBot="1" x14ac:dyDescent="0.25">
      <c r="A542" s="36" t="s">
        <v>51</v>
      </c>
      <c r="B542" s="136" t="s">
        <v>52</v>
      </c>
      <c r="C542" s="38">
        <v>0</v>
      </c>
      <c r="D542" s="38">
        <f>SUM(D595,D650,D704,D759)</f>
        <v>0</v>
      </c>
      <c r="E542" s="38">
        <f t="shared" ref="E542:E544" si="296">C542+D542</f>
        <v>0</v>
      </c>
      <c r="F542" s="38">
        <f t="shared" si="295"/>
        <v>0</v>
      </c>
      <c r="G542" s="38">
        <f t="shared" si="295"/>
        <v>0</v>
      </c>
      <c r="H542" s="39">
        <f t="shared" si="295"/>
        <v>0</v>
      </c>
      <c r="I542" s="13">
        <f t="shared" si="272"/>
        <v>0</v>
      </c>
    </row>
    <row r="543" spans="1:9" s="3" customFormat="1" ht="13.5" hidden="1" thickBot="1" x14ac:dyDescent="0.25">
      <c r="A543" s="36" t="s">
        <v>18</v>
      </c>
      <c r="B543" s="136" t="s">
        <v>53</v>
      </c>
      <c r="C543" s="41">
        <v>0</v>
      </c>
      <c r="D543" s="41">
        <f>SUM(D596,D651,D705,D760)</f>
        <v>0</v>
      </c>
      <c r="E543" s="41">
        <f t="shared" si="296"/>
        <v>0</v>
      </c>
      <c r="F543" s="41">
        <f t="shared" si="295"/>
        <v>0</v>
      </c>
      <c r="G543" s="41">
        <f t="shared" si="295"/>
        <v>0</v>
      </c>
      <c r="H543" s="42">
        <f t="shared" si="295"/>
        <v>0</v>
      </c>
      <c r="I543" s="71">
        <f t="shared" si="272"/>
        <v>0</v>
      </c>
    </row>
    <row r="544" spans="1:9" ht="13.5" hidden="1" thickBot="1" x14ac:dyDescent="0.25">
      <c r="A544" s="36" t="s">
        <v>20</v>
      </c>
      <c r="B544" s="137" t="s">
        <v>54</v>
      </c>
      <c r="C544" s="38">
        <v>0</v>
      </c>
      <c r="D544" s="38">
        <f>SUM(D597,D652,D706,D761)</f>
        <v>0</v>
      </c>
      <c r="E544" s="38">
        <f t="shared" si="296"/>
        <v>0</v>
      </c>
      <c r="F544" s="38">
        <f t="shared" si="295"/>
        <v>0</v>
      </c>
      <c r="G544" s="38">
        <f t="shared" si="295"/>
        <v>0</v>
      </c>
      <c r="H544" s="39">
        <f t="shared" si="295"/>
        <v>0</v>
      </c>
      <c r="I544" s="13">
        <f t="shared" si="272"/>
        <v>0</v>
      </c>
    </row>
    <row r="545" spans="1:9" s="3" customFormat="1" ht="13.5" hidden="1" thickBot="1" x14ac:dyDescent="0.25">
      <c r="A545" s="60" t="s">
        <v>55</v>
      </c>
      <c r="B545" s="61" t="s">
        <v>56</v>
      </c>
      <c r="C545" s="45">
        <v>0</v>
      </c>
      <c r="D545" s="45">
        <f t="shared" ref="D545:H545" si="297">SUM(D549,D550,D551)</f>
        <v>0</v>
      </c>
      <c r="E545" s="45">
        <f t="shared" si="297"/>
        <v>0</v>
      </c>
      <c r="F545" s="45">
        <f t="shared" si="297"/>
        <v>0</v>
      </c>
      <c r="G545" s="45">
        <f t="shared" si="297"/>
        <v>0</v>
      </c>
      <c r="H545" s="46">
        <f t="shared" si="297"/>
        <v>0</v>
      </c>
      <c r="I545" s="71">
        <f t="shared" si="272"/>
        <v>0</v>
      </c>
    </row>
    <row r="546" spans="1:9" s="3" customFormat="1" ht="13.5" hidden="1" thickBot="1" x14ac:dyDescent="0.25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272"/>
        <v>0</v>
      </c>
    </row>
    <row r="547" spans="1:9" s="3" customFormat="1" ht="13.5" hidden="1" thickBot="1" x14ac:dyDescent="0.25">
      <c r="A547" s="64" t="s">
        <v>49</v>
      </c>
      <c r="B547" s="65"/>
      <c r="C547" s="45">
        <v>0</v>
      </c>
      <c r="D547" s="45">
        <f t="shared" ref="D547:H547" si="298">D549+D550+D551-D548</f>
        <v>0</v>
      </c>
      <c r="E547" s="45">
        <f t="shared" si="298"/>
        <v>0</v>
      </c>
      <c r="F547" s="45">
        <f t="shared" si="298"/>
        <v>0</v>
      </c>
      <c r="G547" s="45">
        <f t="shared" si="298"/>
        <v>0</v>
      </c>
      <c r="H547" s="46">
        <f t="shared" si="298"/>
        <v>0</v>
      </c>
      <c r="I547" s="71">
        <f t="shared" si="272"/>
        <v>0</v>
      </c>
    </row>
    <row r="548" spans="1:9" s="3" customFormat="1" ht="13.5" hidden="1" thickBot="1" x14ac:dyDescent="0.25">
      <c r="A548" s="64" t="s">
        <v>50</v>
      </c>
      <c r="B548" s="65"/>
      <c r="C548" s="45">
        <v>0</v>
      </c>
      <c r="D548" s="45">
        <f t="shared" ref="D548:H551" si="299">SUM(D601,D656,D710,D765)</f>
        <v>0</v>
      </c>
      <c r="E548" s="45">
        <f t="shared" si="299"/>
        <v>0</v>
      </c>
      <c r="F548" s="45">
        <f t="shared" si="299"/>
        <v>0</v>
      </c>
      <c r="G548" s="45">
        <f t="shared" si="299"/>
        <v>0</v>
      </c>
      <c r="H548" s="46">
        <f t="shared" si="299"/>
        <v>0</v>
      </c>
      <c r="I548" s="71">
        <f t="shared" si="272"/>
        <v>0</v>
      </c>
    </row>
    <row r="549" spans="1:9" s="3" customFormat="1" ht="13.5" hidden="1" thickBot="1" x14ac:dyDescent="0.25">
      <c r="A549" s="36" t="s">
        <v>57</v>
      </c>
      <c r="B549" s="137" t="s">
        <v>58</v>
      </c>
      <c r="C549" s="41">
        <v>0</v>
      </c>
      <c r="D549" s="41">
        <f>SUM(D602,D657,D711,D766)</f>
        <v>0</v>
      </c>
      <c r="E549" s="41">
        <f t="shared" ref="E549:E551" si="300">C549+D549</f>
        <v>0</v>
      </c>
      <c r="F549" s="41">
        <f t="shared" si="299"/>
        <v>0</v>
      </c>
      <c r="G549" s="41">
        <f t="shared" si="299"/>
        <v>0</v>
      </c>
      <c r="H549" s="42">
        <f t="shared" si="299"/>
        <v>0</v>
      </c>
      <c r="I549" s="71">
        <f t="shared" si="272"/>
        <v>0</v>
      </c>
    </row>
    <row r="550" spans="1:9" s="3" customFormat="1" ht="13.5" hidden="1" thickBot="1" x14ac:dyDescent="0.25">
      <c r="A550" s="36" t="s">
        <v>59</v>
      </c>
      <c r="B550" s="137" t="s">
        <v>60</v>
      </c>
      <c r="C550" s="41">
        <v>0</v>
      </c>
      <c r="D550" s="41">
        <f>SUM(D603,D658,D712,D767)</f>
        <v>0</v>
      </c>
      <c r="E550" s="41">
        <f t="shared" si="300"/>
        <v>0</v>
      </c>
      <c r="F550" s="41">
        <f t="shared" si="299"/>
        <v>0</v>
      </c>
      <c r="G550" s="41">
        <f t="shared" si="299"/>
        <v>0</v>
      </c>
      <c r="H550" s="42">
        <f t="shared" si="299"/>
        <v>0</v>
      </c>
      <c r="I550" s="71">
        <f t="shared" si="272"/>
        <v>0</v>
      </c>
    </row>
    <row r="551" spans="1:9" s="3" customFormat="1" ht="13.5" hidden="1" thickBot="1" x14ac:dyDescent="0.25">
      <c r="A551" s="36" t="s">
        <v>61</v>
      </c>
      <c r="B551" s="137" t="s">
        <v>62</v>
      </c>
      <c r="C551" s="41">
        <v>0</v>
      </c>
      <c r="D551" s="41">
        <f>SUM(D604,D659,D713,D768)</f>
        <v>0</v>
      </c>
      <c r="E551" s="41">
        <f t="shared" si="300"/>
        <v>0</v>
      </c>
      <c r="F551" s="41">
        <f t="shared" si="299"/>
        <v>0</v>
      </c>
      <c r="G551" s="41">
        <f t="shared" si="299"/>
        <v>0</v>
      </c>
      <c r="H551" s="42">
        <f t="shared" si="299"/>
        <v>0</v>
      </c>
      <c r="I551" s="71">
        <f t="shared" si="272"/>
        <v>0</v>
      </c>
    </row>
    <row r="552" spans="1:9" s="3" customFormat="1" ht="13.5" hidden="1" thickBot="1" x14ac:dyDescent="0.25">
      <c r="A552" s="60" t="s">
        <v>63</v>
      </c>
      <c r="B552" s="67" t="s">
        <v>64</v>
      </c>
      <c r="C552" s="45">
        <v>0</v>
      </c>
      <c r="D552" s="45">
        <f t="shared" ref="D552:H552" si="301">SUM(D556,D557,D558)</f>
        <v>0</v>
      </c>
      <c r="E552" s="45">
        <f t="shared" si="301"/>
        <v>0</v>
      </c>
      <c r="F552" s="45">
        <f t="shared" si="301"/>
        <v>0</v>
      </c>
      <c r="G552" s="45">
        <f t="shared" si="301"/>
        <v>0</v>
      </c>
      <c r="H552" s="46">
        <f t="shared" si="301"/>
        <v>0</v>
      </c>
      <c r="I552" s="71">
        <f t="shared" si="272"/>
        <v>0</v>
      </c>
    </row>
    <row r="553" spans="1:9" s="3" customFormat="1" ht="13.5" hidden="1" thickBot="1" x14ac:dyDescent="0.25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272"/>
        <v>0</v>
      </c>
    </row>
    <row r="554" spans="1:9" s="3" customFormat="1" ht="13.5" hidden="1" thickBot="1" x14ac:dyDescent="0.25">
      <c r="A554" s="64" t="s">
        <v>49</v>
      </c>
      <c r="B554" s="65"/>
      <c r="C554" s="45">
        <v>0</v>
      </c>
      <c r="D554" s="45">
        <f t="shared" ref="D554:H554" si="302">D556+D557+D558-D555</f>
        <v>0</v>
      </c>
      <c r="E554" s="45">
        <f t="shared" si="302"/>
        <v>0</v>
      </c>
      <c r="F554" s="45">
        <f t="shared" si="302"/>
        <v>0</v>
      </c>
      <c r="G554" s="45">
        <f t="shared" si="302"/>
        <v>0</v>
      </c>
      <c r="H554" s="46">
        <f t="shared" si="302"/>
        <v>0</v>
      </c>
      <c r="I554" s="71">
        <f t="shared" si="272"/>
        <v>0</v>
      </c>
    </row>
    <row r="555" spans="1:9" s="3" customFormat="1" ht="13.5" hidden="1" thickBot="1" x14ac:dyDescent="0.25">
      <c r="A555" s="64" t="s">
        <v>50</v>
      </c>
      <c r="B555" s="65"/>
      <c r="C555" s="45">
        <v>0</v>
      </c>
      <c r="D555" s="45">
        <f t="shared" ref="D555:H558" si="303">SUM(D608,D663,D717,D772)</f>
        <v>0</v>
      </c>
      <c r="E555" s="45">
        <f t="shared" si="303"/>
        <v>0</v>
      </c>
      <c r="F555" s="45">
        <f t="shared" si="303"/>
        <v>0</v>
      </c>
      <c r="G555" s="45">
        <f t="shared" si="303"/>
        <v>0</v>
      </c>
      <c r="H555" s="46">
        <f t="shared" si="303"/>
        <v>0</v>
      </c>
      <c r="I555" s="71">
        <f t="shared" si="272"/>
        <v>0</v>
      </c>
    </row>
    <row r="556" spans="1:9" s="3" customFormat="1" ht="13.5" hidden="1" thickBot="1" x14ac:dyDescent="0.25">
      <c r="A556" s="36" t="s">
        <v>57</v>
      </c>
      <c r="B556" s="137" t="s">
        <v>65</v>
      </c>
      <c r="C556" s="41">
        <v>0</v>
      </c>
      <c r="D556" s="41">
        <f>SUM(D609,D664,D718,D773)</f>
        <v>0</v>
      </c>
      <c r="E556" s="41">
        <f t="shared" ref="E556:E558" si="304">C556+D556</f>
        <v>0</v>
      </c>
      <c r="F556" s="41">
        <f t="shared" si="303"/>
        <v>0</v>
      </c>
      <c r="G556" s="41">
        <f t="shared" si="303"/>
        <v>0</v>
      </c>
      <c r="H556" s="42">
        <f t="shared" si="303"/>
        <v>0</v>
      </c>
      <c r="I556" s="71">
        <f t="shared" ref="I556:I625" si="305">SUM(E556:H556)</f>
        <v>0</v>
      </c>
    </row>
    <row r="557" spans="1:9" s="3" customFormat="1" ht="13.5" hidden="1" thickBot="1" x14ac:dyDescent="0.25">
      <c r="A557" s="36" t="s">
        <v>59</v>
      </c>
      <c r="B557" s="137" t="s">
        <v>66</v>
      </c>
      <c r="C557" s="41">
        <v>0</v>
      </c>
      <c r="D557" s="41">
        <f>SUM(D610,D665,D719,D774)</f>
        <v>0</v>
      </c>
      <c r="E557" s="41">
        <f t="shared" si="304"/>
        <v>0</v>
      </c>
      <c r="F557" s="41">
        <f t="shared" si="303"/>
        <v>0</v>
      </c>
      <c r="G557" s="41">
        <f t="shared" si="303"/>
        <v>0</v>
      </c>
      <c r="H557" s="42">
        <f t="shared" si="303"/>
        <v>0</v>
      </c>
      <c r="I557" s="71">
        <f t="shared" si="305"/>
        <v>0</v>
      </c>
    </row>
    <row r="558" spans="1:9" s="3" customFormat="1" ht="13.5" hidden="1" thickBot="1" x14ac:dyDescent="0.25">
      <c r="A558" s="36" t="s">
        <v>61</v>
      </c>
      <c r="B558" s="137" t="s">
        <v>67</v>
      </c>
      <c r="C558" s="41">
        <v>0</v>
      </c>
      <c r="D558" s="41">
        <f>SUM(D611,D666,D720,D775)</f>
        <v>0</v>
      </c>
      <c r="E558" s="41">
        <f t="shared" si="304"/>
        <v>0</v>
      </c>
      <c r="F558" s="41">
        <f t="shared" si="303"/>
        <v>0</v>
      </c>
      <c r="G558" s="41">
        <f t="shared" si="303"/>
        <v>0</v>
      </c>
      <c r="H558" s="42">
        <f t="shared" si="303"/>
        <v>0</v>
      </c>
      <c r="I558" s="71">
        <f t="shared" si="305"/>
        <v>0</v>
      </c>
    </row>
    <row r="559" spans="1:9" s="3" customFormat="1" ht="13.5" hidden="1" thickBot="1" x14ac:dyDescent="0.25">
      <c r="A559" s="68"/>
      <c r="B559" s="55"/>
      <c r="C559" s="41"/>
      <c r="D559" s="41"/>
      <c r="E559" s="41"/>
      <c r="F559" s="41"/>
      <c r="G559" s="41"/>
      <c r="H559" s="42"/>
      <c r="I559" s="71">
        <f t="shared" si="305"/>
        <v>0</v>
      </c>
    </row>
    <row r="560" spans="1:9" s="3" customFormat="1" ht="13.5" hidden="1" thickBot="1" x14ac:dyDescent="0.25">
      <c r="A560" s="79" t="s">
        <v>68</v>
      </c>
      <c r="B560" s="61">
        <v>20</v>
      </c>
      <c r="C560" s="45">
        <v>0</v>
      </c>
      <c r="D560" s="45">
        <f t="shared" ref="D560:H560" si="306">SUM(D561)</f>
        <v>0</v>
      </c>
      <c r="E560" s="45">
        <f t="shared" si="306"/>
        <v>0</v>
      </c>
      <c r="F560" s="45">
        <f t="shared" si="306"/>
        <v>0</v>
      </c>
      <c r="G560" s="45">
        <f t="shared" si="306"/>
        <v>0</v>
      </c>
      <c r="H560" s="46">
        <f t="shared" si="306"/>
        <v>0</v>
      </c>
      <c r="I560" s="71">
        <f t="shared" ref="I560:I561" si="307">SUM(E560:H560)</f>
        <v>0</v>
      </c>
    </row>
    <row r="561" spans="1:9" s="3" customFormat="1" ht="13.5" hidden="1" thickBot="1" x14ac:dyDescent="0.25">
      <c r="A561" s="80" t="s">
        <v>69</v>
      </c>
      <c r="B561" s="134" t="s">
        <v>70</v>
      </c>
      <c r="C561" s="41"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07"/>
        <v>0</v>
      </c>
    </row>
    <row r="562" spans="1:9" s="3" customFormat="1" ht="13.5" hidden="1" thickBot="1" x14ac:dyDescent="0.25">
      <c r="A562" s="68"/>
      <c r="B562" s="55"/>
      <c r="C562" s="41"/>
      <c r="D562" s="41"/>
      <c r="E562" s="41"/>
      <c r="F562" s="41"/>
      <c r="G562" s="41"/>
      <c r="H562" s="42"/>
      <c r="I562" s="71">
        <f t="shared" si="305"/>
        <v>0</v>
      </c>
    </row>
    <row r="563" spans="1:9" s="3" customFormat="1" ht="13.5" hidden="1" thickBot="1" x14ac:dyDescent="0.25">
      <c r="A563" s="48" t="s">
        <v>71</v>
      </c>
      <c r="B563" s="67" t="s">
        <v>72</v>
      </c>
      <c r="C563" s="45"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05"/>
        <v>0</v>
      </c>
    </row>
    <row r="564" spans="1:9" s="3" customFormat="1" ht="13.5" hidden="1" thickBot="1" x14ac:dyDescent="0.25">
      <c r="A564" s="54"/>
      <c r="B564" s="55"/>
      <c r="C564" s="41"/>
      <c r="D564" s="41"/>
      <c r="E564" s="41"/>
      <c r="F564" s="41"/>
      <c r="G564" s="41"/>
      <c r="H564" s="42"/>
      <c r="I564" s="71">
        <f t="shared" si="305"/>
        <v>0</v>
      </c>
    </row>
    <row r="565" spans="1:9" s="2" customFormat="1" ht="39" hidden="1" thickBot="1" x14ac:dyDescent="0.25">
      <c r="A565" s="85" t="s">
        <v>97</v>
      </c>
      <c r="B565" s="86"/>
      <c r="C565" s="87">
        <v>0</v>
      </c>
      <c r="D565" s="87">
        <f t="shared" ref="D565:H565" si="308">D566</f>
        <v>0</v>
      </c>
      <c r="E565" s="87">
        <f t="shared" si="308"/>
        <v>0</v>
      </c>
      <c r="F565" s="87">
        <f t="shared" si="308"/>
        <v>0</v>
      </c>
      <c r="G565" s="87">
        <f t="shared" si="308"/>
        <v>0</v>
      </c>
      <c r="H565" s="88">
        <f t="shared" si="308"/>
        <v>0</v>
      </c>
      <c r="I565" s="13">
        <f t="shared" si="305"/>
        <v>0</v>
      </c>
    </row>
    <row r="566" spans="1:9" ht="13.5" hidden="1" thickBot="1" x14ac:dyDescent="0.25">
      <c r="A566" s="75" t="s">
        <v>78</v>
      </c>
      <c r="B566" s="76"/>
      <c r="C566" s="77">
        <v>0</v>
      </c>
      <c r="D566" s="77">
        <f t="shared" ref="D566:H566" si="309">SUM(D567,D568,D569,D573)</f>
        <v>0</v>
      </c>
      <c r="E566" s="77">
        <f t="shared" si="309"/>
        <v>0</v>
      </c>
      <c r="F566" s="77">
        <f t="shared" si="309"/>
        <v>0</v>
      </c>
      <c r="G566" s="77">
        <f t="shared" si="309"/>
        <v>0</v>
      </c>
      <c r="H566" s="78">
        <f t="shared" si="309"/>
        <v>0</v>
      </c>
      <c r="I566" s="13">
        <f t="shared" si="305"/>
        <v>0</v>
      </c>
    </row>
    <row r="567" spans="1:9" s="3" customFormat="1" ht="13.5" hidden="1" thickBot="1" x14ac:dyDescent="0.25">
      <c r="A567" s="36" t="s">
        <v>12</v>
      </c>
      <c r="B567" s="37"/>
      <c r="C567" s="41">
        <v>0</v>
      </c>
      <c r="D567" s="41"/>
      <c r="E567" s="41">
        <f t="shared" ref="E567" si="310">C567+D567</f>
        <v>0</v>
      </c>
      <c r="F567" s="41"/>
      <c r="G567" s="41"/>
      <c r="H567" s="42"/>
      <c r="I567" s="71">
        <f t="shared" si="305"/>
        <v>0</v>
      </c>
    </row>
    <row r="568" spans="1:9" s="3" customFormat="1" ht="13.5" hidden="1" thickBot="1" x14ac:dyDescent="0.25">
      <c r="A568" s="36" t="s">
        <v>13</v>
      </c>
      <c r="B568" s="40"/>
      <c r="C568" s="41">
        <v>0</v>
      </c>
      <c r="D568" s="41"/>
      <c r="E568" s="41">
        <v>0</v>
      </c>
      <c r="F568" s="41"/>
      <c r="G568" s="41"/>
      <c r="H568" s="42"/>
      <c r="I568" s="71">
        <f t="shared" si="305"/>
        <v>0</v>
      </c>
    </row>
    <row r="569" spans="1:9" ht="13.5" hidden="1" thickBot="1" x14ac:dyDescent="0.25">
      <c r="A569" s="43" t="s">
        <v>79</v>
      </c>
      <c r="B569" s="44" t="s">
        <v>15</v>
      </c>
      <c r="C569" s="45">
        <v>0</v>
      </c>
      <c r="D569" s="45">
        <f>SUM(D570:D572)</f>
        <v>0</v>
      </c>
      <c r="E569" s="45">
        <f>SUM(C569,D569)</f>
        <v>0</v>
      </c>
      <c r="F569" s="45">
        <f t="shared" ref="F569" si="311">SUM(F570:F572)</f>
        <v>0</v>
      </c>
      <c r="G569" s="45">
        <f t="shared" ref="G569:H569" si="312">SUM(G570:G572)</f>
        <v>0</v>
      </c>
      <c r="H569" s="46">
        <f t="shared" si="312"/>
        <v>0</v>
      </c>
      <c r="I569" s="13">
        <f t="shared" si="305"/>
        <v>0</v>
      </c>
    </row>
    <row r="570" spans="1:9" ht="13.5" hidden="1" thickBot="1" x14ac:dyDescent="0.25">
      <c r="A570" s="47" t="s">
        <v>16</v>
      </c>
      <c r="B570" s="37" t="s">
        <v>17</v>
      </c>
      <c r="C570" s="38">
        <v>0</v>
      </c>
      <c r="D570" s="38"/>
      <c r="E570" s="38">
        <f t="shared" ref="E570:E572" si="313">SUM(C570,D570)</f>
        <v>0</v>
      </c>
      <c r="F570" s="38"/>
      <c r="G570" s="38"/>
      <c r="H570" s="39"/>
      <c r="I570" s="13">
        <f t="shared" si="305"/>
        <v>0</v>
      </c>
    </row>
    <row r="571" spans="1:9" s="3" customFormat="1" ht="13.5" hidden="1" thickBot="1" x14ac:dyDescent="0.25">
      <c r="A571" s="47" t="s">
        <v>18</v>
      </c>
      <c r="B571" s="37" t="s">
        <v>19</v>
      </c>
      <c r="C571" s="98">
        <v>0</v>
      </c>
      <c r="D571" s="98"/>
      <c r="E571" s="41">
        <f t="shared" si="313"/>
        <v>0</v>
      </c>
      <c r="F571" s="41"/>
      <c r="G571" s="41"/>
      <c r="H571" s="42"/>
      <c r="I571" s="71">
        <f t="shared" si="305"/>
        <v>0</v>
      </c>
    </row>
    <row r="572" spans="1:9" ht="13.5" hidden="1" thickBot="1" x14ac:dyDescent="0.25">
      <c r="A572" s="47" t="s">
        <v>20</v>
      </c>
      <c r="B572" s="37" t="s">
        <v>21</v>
      </c>
      <c r="C572" s="38">
        <v>0</v>
      </c>
      <c r="D572" s="38"/>
      <c r="E572" s="38">
        <f t="shared" si="313"/>
        <v>0</v>
      </c>
      <c r="F572" s="38"/>
      <c r="G572" s="38"/>
      <c r="H572" s="39"/>
      <c r="I572" s="13">
        <f t="shared" si="305"/>
        <v>0</v>
      </c>
    </row>
    <row r="573" spans="1:9" s="3" customFormat="1" ht="26.25" hidden="1" thickBot="1" x14ac:dyDescent="0.25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05"/>
        <v>0</v>
      </c>
    </row>
    <row r="574" spans="1:9" s="3" customFormat="1" ht="13.5" hidden="1" thickBot="1" x14ac:dyDescent="0.25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05"/>
        <v>0</v>
      </c>
    </row>
    <row r="575" spans="1:9" s="3" customFormat="1" ht="13.5" hidden="1" thickBot="1" x14ac:dyDescent="0.25">
      <c r="A575" s="50" t="s">
        <v>26</v>
      </c>
      <c r="B575" s="51" t="s">
        <v>27</v>
      </c>
      <c r="C575" s="41">
        <v>0</v>
      </c>
      <c r="D575" s="41"/>
      <c r="E575" s="41">
        <v>0</v>
      </c>
      <c r="F575" s="41"/>
      <c r="G575" s="41"/>
      <c r="H575" s="42"/>
      <c r="I575" s="71">
        <f t="shared" si="305"/>
        <v>0</v>
      </c>
    </row>
    <row r="576" spans="1:9" s="3" customFormat="1" ht="13.5" hidden="1" thickBot="1" x14ac:dyDescent="0.25">
      <c r="A576" s="50" t="s">
        <v>28</v>
      </c>
      <c r="B576" s="52" t="s">
        <v>29</v>
      </c>
      <c r="C576" s="41">
        <v>0</v>
      </c>
      <c r="D576" s="41"/>
      <c r="E576" s="41">
        <v>0</v>
      </c>
      <c r="F576" s="41"/>
      <c r="G576" s="41"/>
      <c r="H576" s="42"/>
      <c r="I576" s="71">
        <f t="shared" si="305"/>
        <v>0</v>
      </c>
    </row>
    <row r="577" spans="1:9" s="3" customFormat="1" ht="13.5" hidden="1" thickBot="1" x14ac:dyDescent="0.25">
      <c r="A577" s="50" t="s">
        <v>30</v>
      </c>
      <c r="B577" s="52" t="s">
        <v>31</v>
      </c>
      <c r="C577" s="41">
        <v>0</v>
      </c>
      <c r="D577" s="41"/>
      <c r="E577" s="41">
        <v>0</v>
      </c>
      <c r="F577" s="41"/>
      <c r="G577" s="41"/>
      <c r="H577" s="42"/>
      <c r="I577" s="71">
        <f t="shared" si="305"/>
        <v>0</v>
      </c>
    </row>
    <row r="578" spans="1:9" s="3" customFormat="1" ht="13.5" hidden="1" thickBot="1" x14ac:dyDescent="0.25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05"/>
        <v>0</v>
      </c>
    </row>
    <row r="579" spans="1:9" s="3" customFormat="1" ht="13.5" hidden="1" thickBot="1" x14ac:dyDescent="0.25">
      <c r="A579" s="50" t="s">
        <v>26</v>
      </c>
      <c r="B579" s="52" t="s">
        <v>34</v>
      </c>
      <c r="C579" s="41">
        <v>0</v>
      </c>
      <c r="D579" s="41"/>
      <c r="E579" s="41">
        <v>0</v>
      </c>
      <c r="F579" s="41"/>
      <c r="G579" s="41"/>
      <c r="H579" s="42"/>
      <c r="I579" s="71">
        <f t="shared" si="305"/>
        <v>0</v>
      </c>
    </row>
    <row r="580" spans="1:9" s="3" customFormat="1" ht="13.5" hidden="1" thickBot="1" x14ac:dyDescent="0.25">
      <c r="A580" s="50" t="s">
        <v>28</v>
      </c>
      <c r="B580" s="52" t="s">
        <v>35</v>
      </c>
      <c r="C580" s="41">
        <v>0</v>
      </c>
      <c r="D580" s="41"/>
      <c r="E580" s="41">
        <v>0</v>
      </c>
      <c r="F580" s="41"/>
      <c r="G580" s="41"/>
      <c r="H580" s="42"/>
      <c r="I580" s="71">
        <f t="shared" si="305"/>
        <v>0</v>
      </c>
    </row>
    <row r="581" spans="1:9" s="3" customFormat="1" ht="13.5" hidden="1" thickBot="1" x14ac:dyDescent="0.25">
      <c r="A581" s="50" t="s">
        <v>30</v>
      </c>
      <c r="B581" s="52" t="s">
        <v>36</v>
      </c>
      <c r="C581" s="41">
        <v>0</v>
      </c>
      <c r="D581" s="41"/>
      <c r="E581" s="41">
        <v>0</v>
      </c>
      <c r="F581" s="41"/>
      <c r="G581" s="41"/>
      <c r="H581" s="42"/>
      <c r="I581" s="71">
        <f t="shared" si="305"/>
        <v>0</v>
      </c>
    </row>
    <row r="582" spans="1:9" s="3" customFormat="1" ht="13.5" hidden="1" thickBot="1" x14ac:dyDescent="0.25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05"/>
        <v>0</v>
      </c>
    </row>
    <row r="583" spans="1:9" s="3" customFormat="1" ht="13.5" hidden="1" thickBot="1" x14ac:dyDescent="0.25">
      <c r="A583" s="50" t="s">
        <v>26</v>
      </c>
      <c r="B583" s="52" t="s">
        <v>39</v>
      </c>
      <c r="C583" s="41">
        <v>0</v>
      </c>
      <c r="D583" s="41"/>
      <c r="E583" s="41">
        <v>0</v>
      </c>
      <c r="F583" s="41"/>
      <c r="G583" s="41"/>
      <c r="H583" s="42"/>
      <c r="I583" s="71">
        <f t="shared" si="305"/>
        <v>0</v>
      </c>
    </row>
    <row r="584" spans="1:9" s="3" customFormat="1" ht="13.5" hidden="1" thickBot="1" x14ac:dyDescent="0.25">
      <c r="A584" s="50" t="s">
        <v>28</v>
      </c>
      <c r="B584" s="52" t="s">
        <v>40</v>
      </c>
      <c r="C584" s="41">
        <v>0</v>
      </c>
      <c r="D584" s="41"/>
      <c r="E584" s="41">
        <v>0</v>
      </c>
      <c r="F584" s="41"/>
      <c r="G584" s="41"/>
      <c r="H584" s="42"/>
      <c r="I584" s="71">
        <f t="shared" si="305"/>
        <v>0</v>
      </c>
    </row>
    <row r="585" spans="1:9" s="3" customFormat="1" ht="13.5" hidden="1" thickBot="1" x14ac:dyDescent="0.25">
      <c r="A585" s="50" t="s">
        <v>30</v>
      </c>
      <c r="B585" s="52" t="s">
        <v>41</v>
      </c>
      <c r="C585" s="41">
        <v>0</v>
      </c>
      <c r="D585" s="41"/>
      <c r="E585" s="41">
        <v>0</v>
      </c>
      <c r="F585" s="41"/>
      <c r="G585" s="41"/>
      <c r="H585" s="42"/>
      <c r="I585" s="71">
        <f t="shared" si="305"/>
        <v>0</v>
      </c>
    </row>
    <row r="586" spans="1:9" ht="13.5" hidden="1" thickBot="1" x14ac:dyDescent="0.25">
      <c r="A586" s="75" t="s">
        <v>76</v>
      </c>
      <c r="B586" s="76"/>
      <c r="C586" s="95">
        <v>0</v>
      </c>
      <c r="D586" s="95">
        <f>SUM(D587,D590,D616,D613)</f>
        <v>0</v>
      </c>
      <c r="E586" s="95">
        <f t="shared" ref="E586:H586" si="314">SUM(E587,E590,E616,E613)</f>
        <v>0</v>
      </c>
      <c r="F586" s="95">
        <f t="shared" si="314"/>
        <v>0</v>
      </c>
      <c r="G586" s="95">
        <f t="shared" si="314"/>
        <v>0</v>
      </c>
      <c r="H586" s="96">
        <f t="shared" si="314"/>
        <v>0</v>
      </c>
      <c r="I586" s="13">
        <f t="shared" si="305"/>
        <v>0</v>
      </c>
    </row>
    <row r="587" spans="1:9" s="3" customFormat="1" ht="13.5" hidden="1" thickBot="1" x14ac:dyDescent="0.25">
      <c r="A587" s="60" t="s">
        <v>43</v>
      </c>
      <c r="B587" s="61">
        <v>20</v>
      </c>
      <c r="C587" s="45">
        <v>0</v>
      </c>
      <c r="D587" s="45">
        <f t="shared" ref="D587:H587" si="315">SUM(D588)</f>
        <v>0</v>
      </c>
      <c r="E587" s="45">
        <f t="shared" si="315"/>
        <v>0</v>
      </c>
      <c r="F587" s="45">
        <f t="shared" si="315"/>
        <v>0</v>
      </c>
      <c r="G587" s="45">
        <f t="shared" si="315"/>
        <v>0</v>
      </c>
      <c r="H587" s="46">
        <f t="shared" si="315"/>
        <v>0</v>
      </c>
      <c r="I587" s="71">
        <f t="shared" si="305"/>
        <v>0</v>
      </c>
    </row>
    <row r="588" spans="1:9" s="3" customFormat="1" ht="13.5" hidden="1" thickBot="1" x14ac:dyDescent="0.25">
      <c r="A588" s="50" t="s">
        <v>87</v>
      </c>
      <c r="B588" s="134" t="s">
        <v>88</v>
      </c>
      <c r="C588" s="41">
        <v>0</v>
      </c>
      <c r="D588" s="41"/>
      <c r="E588" s="41">
        <f>C588+D588</f>
        <v>0</v>
      </c>
      <c r="F588" s="41"/>
      <c r="G588" s="41"/>
      <c r="H588" s="42"/>
      <c r="I588" s="71">
        <f t="shared" si="305"/>
        <v>0</v>
      </c>
    </row>
    <row r="589" spans="1:9" s="3" customFormat="1" ht="13.5" hidden="1" thickBot="1" x14ac:dyDescent="0.25">
      <c r="A589" s="50"/>
      <c r="B589" s="51"/>
      <c r="C589" s="41"/>
      <c r="D589" s="41"/>
      <c r="E589" s="41"/>
      <c r="F589" s="41"/>
      <c r="G589" s="41"/>
      <c r="H589" s="42"/>
      <c r="I589" s="71">
        <f t="shared" si="305"/>
        <v>0</v>
      </c>
    </row>
    <row r="590" spans="1:9" ht="26.25" hidden="1" thickBot="1" x14ac:dyDescent="0.25">
      <c r="A590" s="135" t="s">
        <v>46</v>
      </c>
      <c r="B590" s="62">
        <v>60</v>
      </c>
      <c r="C590" s="45">
        <v>0</v>
      </c>
      <c r="D590" s="45">
        <f t="shared" ref="D590:H590" si="316">SUM(D591,D598,D605)</f>
        <v>0</v>
      </c>
      <c r="E590" s="45">
        <f t="shared" si="316"/>
        <v>0</v>
      </c>
      <c r="F590" s="45">
        <f t="shared" si="316"/>
        <v>0</v>
      </c>
      <c r="G590" s="45">
        <f t="shared" si="316"/>
        <v>0</v>
      </c>
      <c r="H590" s="46">
        <f t="shared" si="316"/>
        <v>0</v>
      </c>
      <c r="I590" s="13">
        <f t="shared" si="305"/>
        <v>0</v>
      </c>
    </row>
    <row r="591" spans="1:9" ht="26.25" hidden="1" thickBot="1" x14ac:dyDescent="0.25">
      <c r="A591" s="60" t="s">
        <v>47</v>
      </c>
      <c r="B591" s="63">
        <v>60</v>
      </c>
      <c r="C591" s="45">
        <v>0</v>
      </c>
      <c r="D591" s="45">
        <f t="shared" ref="D591:H591" si="317">SUM(D595,D596,D597)</f>
        <v>0</v>
      </c>
      <c r="E591" s="45">
        <f t="shared" si="317"/>
        <v>0</v>
      </c>
      <c r="F591" s="45">
        <f t="shared" si="317"/>
        <v>0</v>
      </c>
      <c r="G591" s="45">
        <f t="shared" si="317"/>
        <v>0</v>
      </c>
      <c r="H591" s="46">
        <f t="shared" si="317"/>
        <v>0</v>
      </c>
      <c r="I591" s="13">
        <f t="shared" si="305"/>
        <v>0</v>
      </c>
    </row>
    <row r="592" spans="1:9" s="3" customFormat="1" ht="13.5" hidden="1" thickBot="1" x14ac:dyDescent="0.25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05"/>
        <v>0</v>
      </c>
    </row>
    <row r="593" spans="1:9" s="3" customFormat="1" ht="13.5" hidden="1" thickBot="1" x14ac:dyDescent="0.25">
      <c r="A593" s="64" t="s">
        <v>49</v>
      </c>
      <c r="B593" s="65"/>
      <c r="C593" s="45">
        <v>0</v>
      </c>
      <c r="D593" s="45">
        <f>D595+D596+D597-D594</f>
        <v>0</v>
      </c>
      <c r="E593" s="45">
        <f t="shared" ref="E593:H593" si="318">E595+E596+E597-E594</f>
        <v>0</v>
      </c>
      <c r="F593" s="45">
        <f t="shared" si="318"/>
        <v>0</v>
      </c>
      <c r="G593" s="45">
        <f t="shared" si="318"/>
        <v>0</v>
      </c>
      <c r="H593" s="46">
        <f t="shared" si="318"/>
        <v>0</v>
      </c>
      <c r="I593" s="71">
        <f t="shared" si="305"/>
        <v>0</v>
      </c>
    </row>
    <row r="594" spans="1:9" ht="13.5" hidden="1" thickBot="1" x14ac:dyDescent="0.25">
      <c r="A594" s="64" t="s">
        <v>50</v>
      </c>
      <c r="B594" s="65"/>
      <c r="C594" s="45">
        <v>0</v>
      </c>
      <c r="D594" s="45"/>
      <c r="E594" s="45">
        <f t="shared" ref="E594:E597" si="319">C594+D594</f>
        <v>0</v>
      </c>
      <c r="F594" s="45"/>
      <c r="G594" s="45"/>
      <c r="H594" s="46"/>
      <c r="I594" s="13">
        <f t="shared" si="305"/>
        <v>0</v>
      </c>
    </row>
    <row r="595" spans="1:9" ht="13.5" hidden="1" thickBot="1" x14ac:dyDescent="0.25">
      <c r="A595" s="36" t="s">
        <v>51</v>
      </c>
      <c r="B595" s="136" t="s">
        <v>52</v>
      </c>
      <c r="C595" s="38">
        <v>0</v>
      </c>
      <c r="D595" s="38"/>
      <c r="E595" s="38">
        <f t="shared" si="319"/>
        <v>0</v>
      </c>
      <c r="F595" s="38"/>
      <c r="G595" s="38"/>
      <c r="H595" s="39"/>
      <c r="I595" s="13">
        <f t="shared" si="305"/>
        <v>0</v>
      </c>
    </row>
    <row r="596" spans="1:9" s="3" customFormat="1" ht="13.5" hidden="1" thickBot="1" x14ac:dyDescent="0.25">
      <c r="A596" s="36" t="s">
        <v>18</v>
      </c>
      <c r="B596" s="136" t="s">
        <v>53</v>
      </c>
      <c r="C596" s="98">
        <v>0</v>
      </c>
      <c r="D596" s="98"/>
      <c r="E596" s="41">
        <f t="shared" si="319"/>
        <v>0</v>
      </c>
      <c r="F596" s="41"/>
      <c r="G596" s="41"/>
      <c r="H596" s="42"/>
      <c r="I596" s="71">
        <f t="shared" si="305"/>
        <v>0</v>
      </c>
    </row>
    <row r="597" spans="1:9" ht="13.5" hidden="1" thickBot="1" x14ac:dyDescent="0.25">
      <c r="A597" s="36" t="s">
        <v>20</v>
      </c>
      <c r="B597" s="137" t="s">
        <v>54</v>
      </c>
      <c r="C597" s="38">
        <v>0</v>
      </c>
      <c r="D597" s="38"/>
      <c r="E597" s="38">
        <f t="shared" si="319"/>
        <v>0</v>
      </c>
      <c r="F597" s="38"/>
      <c r="G597" s="38"/>
      <c r="H597" s="39"/>
      <c r="I597" s="13">
        <f t="shared" si="305"/>
        <v>0</v>
      </c>
    </row>
    <row r="598" spans="1:9" s="3" customFormat="1" ht="13.5" hidden="1" thickBot="1" x14ac:dyDescent="0.25">
      <c r="A598" s="60" t="s">
        <v>55</v>
      </c>
      <c r="B598" s="61" t="s">
        <v>56</v>
      </c>
      <c r="C598" s="45">
        <v>0</v>
      </c>
      <c r="D598" s="45">
        <f t="shared" ref="D598:H598" si="320">SUM(D602,D603,D604)</f>
        <v>0</v>
      </c>
      <c r="E598" s="45">
        <f t="shared" si="320"/>
        <v>0</v>
      </c>
      <c r="F598" s="45">
        <f t="shared" si="320"/>
        <v>0</v>
      </c>
      <c r="G598" s="45">
        <f t="shared" si="320"/>
        <v>0</v>
      </c>
      <c r="H598" s="46">
        <f t="shared" si="320"/>
        <v>0</v>
      </c>
      <c r="I598" s="71">
        <f t="shared" si="305"/>
        <v>0</v>
      </c>
    </row>
    <row r="599" spans="1:9" s="3" customFormat="1" ht="13.5" hidden="1" thickBot="1" x14ac:dyDescent="0.25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05"/>
        <v>0</v>
      </c>
    </row>
    <row r="600" spans="1:9" s="3" customFormat="1" ht="13.5" hidden="1" thickBot="1" x14ac:dyDescent="0.25">
      <c r="A600" s="64" t="s">
        <v>49</v>
      </c>
      <c r="B600" s="65"/>
      <c r="C600" s="45">
        <v>0</v>
      </c>
      <c r="D600" s="45">
        <f t="shared" ref="D600:H600" si="321">D602+D603+D604-D601</f>
        <v>0</v>
      </c>
      <c r="E600" s="45">
        <f t="shared" si="321"/>
        <v>0</v>
      </c>
      <c r="F600" s="45">
        <f t="shared" si="321"/>
        <v>0</v>
      </c>
      <c r="G600" s="45">
        <f t="shared" si="321"/>
        <v>0</v>
      </c>
      <c r="H600" s="46">
        <f t="shared" si="321"/>
        <v>0</v>
      </c>
      <c r="I600" s="71">
        <f t="shared" si="305"/>
        <v>0</v>
      </c>
    </row>
    <row r="601" spans="1:9" s="3" customFormat="1" ht="13.5" hidden="1" thickBot="1" x14ac:dyDescent="0.25">
      <c r="A601" s="64" t="s">
        <v>50</v>
      </c>
      <c r="B601" s="65"/>
      <c r="C601" s="45">
        <v>0</v>
      </c>
      <c r="D601" s="45"/>
      <c r="E601" s="45">
        <f t="shared" ref="E601:E604" si="322">C601+D601</f>
        <v>0</v>
      </c>
      <c r="F601" s="45"/>
      <c r="G601" s="45"/>
      <c r="H601" s="46"/>
      <c r="I601" s="71">
        <f t="shared" si="305"/>
        <v>0</v>
      </c>
    </row>
    <row r="602" spans="1:9" s="3" customFormat="1" ht="13.5" hidden="1" thickBot="1" x14ac:dyDescent="0.25">
      <c r="A602" s="36" t="s">
        <v>57</v>
      </c>
      <c r="B602" s="137" t="s">
        <v>58</v>
      </c>
      <c r="C602" s="41">
        <v>0</v>
      </c>
      <c r="D602" s="41"/>
      <c r="E602" s="41">
        <f t="shared" si="322"/>
        <v>0</v>
      </c>
      <c r="F602" s="41"/>
      <c r="G602" s="41"/>
      <c r="H602" s="42"/>
      <c r="I602" s="71">
        <f t="shared" si="305"/>
        <v>0</v>
      </c>
    </row>
    <row r="603" spans="1:9" s="3" customFormat="1" ht="13.5" hidden="1" thickBot="1" x14ac:dyDescent="0.25">
      <c r="A603" s="36" t="s">
        <v>59</v>
      </c>
      <c r="B603" s="137" t="s">
        <v>60</v>
      </c>
      <c r="C603" s="41">
        <v>0</v>
      </c>
      <c r="D603" s="41"/>
      <c r="E603" s="41">
        <f t="shared" si="322"/>
        <v>0</v>
      </c>
      <c r="F603" s="41"/>
      <c r="G603" s="41"/>
      <c r="H603" s="42"/>
      <c r="I603" s="71">
        <f t="shared" si="305"/>
        <v>0</v>
      </c>
    </row>
    <row r="604" spans="1:9" s="3" customFormat="1" ht="13.5" hidden="1" thickBot="1" x14ac:dyDescent="0.25">
      <c r="A604" s="36" t="s">
        <v>61</v>
      </c>
      <c r="B604" s="137" t="s">
        <v>62</v>
      </c>
      <c r="C604" s="41">
        <v>0</v>
      </c>
      <c r="D604" s="41"/>
      <c r="E604" s="41">
        <f t="shared" si="322"/>
        <v>0</v>
      </c>
      <c r="F604" s="41"/>
      <c r="G604" s="41"/>
      <c r="H604" s="42"/>
      <c r="I604" s="71">
        <f t="shared" si="305"/>
        <v>0</v>
      </c>
    </row>
    <row r="605" spans="1:9" s="3" customFormat="1" ht="13.5" hidden="1" thickBot="1" x14ac:dyDescent="0.25">
      <c r="A605" s="60" t="s">
        <v>63</v>
      </c>
      <c r="B605" s="67" t="s">
        <v>64</v>
      </c>
      <c r="C605" s="45">
        <v>0</v>
      </c>
      <c r="D605" s="45">
        <f t="shared" ref="D605:H605" si="323">SUM(D609,D610,D611)</f>
        <v>0</v>
      </c>
      <c r="E605" s="45">
        <f t="shared" si="323"/>
        <v>0</v>
      </c>
      <c r="F605" s="45">
        <f t="shared" si="323"/>
        <v>0</v>
      </c>
      <c r="G605" s="45">
        <f t="shared" si="323"/>
        <v>0</v>
      </c>
      <c r="H605" s="46">
        <f t="shared" si="323"/>
        <v>0</v>
      </c>
      <c r="I605" s="71">
        <f t="shared" si="305"/>
        <v>0</v>
      </c>
    </row>
    <row r="606" spans="1:9" s="3" customFormat="1" ht="13.5" hidden="1" thickBot="1" x14ac:dyDescent="0.25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05"/>
        <v>0</v>
      </c>
    </row>
    <row r="607" spans="1:9" s="3" customFormat="1" ht="13.5" hidden="1" thickBot="1" x14ac:dyDescent="0.25">
      <c r="A607" s="64" t="s">
        <v>49</v>
      </c>
      <c r="B607" s="65"/>
      <c r="C607" s="45">
        <v>0</v>
      </c>
      <c r="D607" s="45">
        <f t="shared" ref="D607:H607" si="324">D609+D610+D611-D608</f>
        <v>0</v>
      </c>
      <c r="E607" s="45">
        <f t="shared" si="324"/>
        <v>0</v>
      </c>
      <c r="F607" s="45">
        <f t="shared" si="324"/>
        <v>0</v>
      </c>
      <c r="G607" s="45">
        <f t="shared" si="324"/>
        <v>0</v>
      </c>
      <c r="H607" s="46">
        <f t="shared" si="324"/>
        <v>0</v>
      </c>
      <c r="I607" s="71">
        <f t="shared" si="305"/>
        <v>0</v>
      </c>
    </row>
    <row r="608" spans="1:9" s="3" customFormat="1" ht="13.5" hidden="1" thickBot="1" x14ac:dyDescent="0.25">
      <c r="A608" s="64" t="s">
        <v>50</v>
      </c>
      <c r="B608" s="65"/>
      <c r="C608" s="45">
        <v>0</v>
      </c>
      <c r="D608" s="45"/>
      <c r="E608" s="45">
        <f t="shared" ref="E608:E611" si="325">C608+D608</f>
        <v>0</v>
      </c>
      <c r="F608" s="45"/>
      <c r="G608" s="45"/>
      <c r="H608" s="46"/>
      <c r="I608" s="71">
        <f t="shared" si="305"/>
        <v>0</v>
      </c>
    </row>
    <row r="609" spans="1:9" s="3" customFormat="1" ht="13.5" hidden="1" thickBot="1" x14ac:dyDescent="0.25">
      <c r="A609" s="36" t="s">
        <v>57</v>
      </c>
      <c r="B609" s="137" t="s">
        <v>65</v>
      </c>
      <c r="C609" s="41">
        <v>0</v>
      </c>
      <c r="D609" s="41"/>
      <c r="E609" s="41">
        <f t="shared" si="325"/>
        <v>0</v>
      </c>
      <c r="F609" s="41"/>
      <c r="G609" s="41"/>
      <c r="H609" s="42"/>
      <c r="I609" s="71">
        <f t="shared" si="305"/>
        <v>0</v>
      </c>
    </row>
    <row r="610" spans="1:9" s="3" customFormat="1" ht="13.5" hidden="1" thickBot="1" x14ac:dyDescent="0.25">
      <c r="A610" s="36" t="s">
        <v>59</v>
      </c>
      <c r="B610" s="137" t="s">
        <v>66</v>
      </c>
      <c r="C610" s="41">
        <v>0</v>
      </c>
      <c r="D610" s="41"/>
      <c r="E610" s="41">
        <f t="shared" si="325"/>
        <v>0</v>
      </c>
      <c r="F610" s="41"/>
      <c r="G610" s="41"/>
      <c r="H610" s="42"/>
      <c r="I610" s="71">
        <f t="shared" si="305"/>
        <v>0</v>
      </c>
    </row>
    <row r="611" spans="1:9" s="3" customFormat="1" ht="13.5" hidden="1" thickBot="1" x14ac:dyDescent="0.25">
      <c r="A611" s="36" t="s">
        <v>61</v>
      </c>
      <c r="B611" s="137" t="s">
        <v>67</v>
      </c>
      <c r="C611" s="41">
        <v>0</v>
      </c>
      <c r="D611" s="41"/>
      <c r="E611" s="41">
        <f t="shared" si="325"/>
        <v>0</v>
      </c>
      <c r="F611" s="41"/>
      <c r="G611" s="41"/>
      <c r="H611" s="42"/>
      <c r="I611" s="71">
        <f t="shared" si="305"/>
        <v>0</v>
      </c>
    </row>
    <row r="612" spans="1:9" s="3" customFormat="1" ht="13.5" hidden="1" thickBot="1" x14ac:dyDescent="0.25">
      <c r="A612" s="68"/>
      <c r="B612" s="55"/>
      <c r="C612" s="41"/>
      <c r="D612" s="41"/>
      <c r="E612" s="41"/>
      <c r="F612" s="41"/>
      <c r="G612" s="41"/>
      <c r="H612" s="42"/>
      <c r="I612" s="71">
        <f t="shared" si="305"/>
        <v>0</v>
      </c>
    </row>
    <row r="613" spans="1:9" s="3" customFormat="1" ht="13.5" hidden="1" thickBot="1" x14ac:dyDescent="0.25">
      <c r="A613" s="60" t="s">
        <v>68</v>
      </c>
      <c r="B613" s="61">
        <v>71</v>
      </c>
      <c r="C613" s="45">
        <v>0</v>
      </c>
      <c r="D613" s="45">
        <f t="shared" ref="D613:H613" si="326">SUM(D614)</f>
        <v>0</v>
      </c>
      <c r="E613" s="45">
        <f t="shared" si="326"/>
        <v>0</v>
      </c>
      <c r="F613" s="45">
        <f t="shared" si="326"/>
        <v>0</v>
      </c>
      <c r="G613" s="45">
        <f t="shared" si="326"/>
        <v>0</v>
      </c>
      <c r="H613" s="46">
        <f t="shared" si="326"/>
        <v>0</v>
      </c>
      <c r="I613" s="71">
        <f t="shared" si="305"/>
        <v>0</v>
      </c>
    </row>
    <row r="614" spans="1:9" s="3" customFormat="1" ht="13.5" hidden="1" thickBot="1" x14ac:dyDescent="0.25">
      <c r="A614" s="50" t="s">
        <v>69</v>
      </c>
      <c r="B614" s="134" t="s">
        <v>70</v>
      </c>
      <c r="C614" s="41">
        <v>0</v>
      </c>
      <c r="D614" s="41"/>
      <c r="E614" s="41">
        <f>C614+D614</f>
        <v>0</v>
      </c>
      <c r="F614" s="41"/>
      <c r="G614" s="41"/>
      <c r="H614" s="42"/>
      <c r="I614" s="71">
        <f t="shared" si="305"/>
        <v>0</v>
      </c>
    </row>
    <row r="615" spans="1:9" s="3" customFormat="1" ht="13.5" hidden="1" thickBot="1" x14ac:dyDescent="0.25">
      <c r="A615" s="68"/>
      <c r="B615" s="55"/>
      <c r="C615" s="41"/>
      <c r="D615" s="41"/>
      <c r="E615" s="41"/>
      <c r="F615" s="41"/>
      <c r="G615" s="41"/>
      <c r="H615" s="42"/>
      <c r="I615" s="71">
        <f t="shared" si="305"/>
        <v>0</v>
      </c>
    </row>
    <row r="616" spans="1:9" s="3" customFormat="1" ht="13.5" hidden="1" thickBot="1" x14ac:dyDescent="0.25">
      <c r="A616" s="48" t="s">
        <v>71</v>
      </c>
      <c r="B616" s="67" t="s">
        <v>72</v>
      </c>
      <c r="C616" s="45">
        <v>0</v>
      </c>
      <c r="D616" s="45"/>
      <c r="E616" s="45">
        <f>C616+D616</f>
        <v>0</v>
      </c>
      <c r="F616" s="45"/>
      <c r="G616" s="45"/>
      <c r="H616" s="46"/>
      <c r="I616" s="71">
        <f t="shared" si="305"/>
        <v>0</v>
      </c>
    </row>
    <row r="617" spans="1:9" s="3" customFormat="1" ht="13.5" hidden="1" thickBot="1" x14ac:dyDescent="0.25">
      <c r="A617" s="68"/>
      <c r="B617" s="55"/>
      <c r="C617" s="41"/>
      <c r="D617" s="41"/>
      <c r="E617" s="41"/>
      <c r="F617" s="41"/>
      <c r="G617" s="41"/>
      <c r="H617" s="42"/>
      <c r="I617" s="71">
        <f t="shared" si="305"/>
        <v>0</v>
      </c>
    </row>
    <row r="618" spans="1:9" s="3" customFormat="1" ht="13.5" hidden="1" thickBot="1" x14ac:dyDescent="0.25">
      <c r="A618" s="48" t="s">
        <v>73</v>
      </c>
      <c r="B618" s="67"/>
      <c r="C618" s="45">
        <v>0</v>
      </c>
      <c r="D618" s="45">
        <f t="shared" ref="D618:H618" si="327">D565-D586</f>
        <v>0</v>
      </c>
      <c r="E618" s="45">
        <f t="shared" si="327"/>
        <v>0</v>
      </c>
      <c r="F618" s="45">
        <f t="shared" si="327"/>
        <v>0</v>
      </c>
      <c r="G618" s="45">
        <f t="shared" si="327"/>
        <v>0</v>
      </c>
      <c r="H618" s="46">
        <f t="shared" si="327"/>
        <v>0</v>
      </c>
      <c r="I618" s="71">
        <f t="shared" si="305"/>
        <v>0</v>
      </c>
    </row>
    <row r="619" spans="1:9" s="3" customFormat="1" ht="13.5" hidden="1" thickBot="1" x14ac:dyDescent="0.25">
      <c r="A619" s="54"/>
      <c r="B619" s="55"/>
      <c r="C619" s="41"/>
      <c r="D619" s="41"/>
      <c r="E619" s="41"/>
      <c r="F619" s="41"/>
      <c r="G619" s="41"/>
      <c r="H619" s="42"/>
      <c r="I619" s="71">
        <f t="shared" si="305"/>
        <v>0</v>
      </c>
    </row>
    <row r="620" spans="1:9" s="5" customFormat="1" ht="26.25" hidden="1" thickBot="1" x14ac:dyDescent="0.25">
      <c r="A620" s="99" t="s">
        <v>98</v>
      </c>
      <c r="B620" s="100"/>
      <c r="C620" s="101">
        <v>0</v>
      </c>
      <c r="D620" s="101">
        <f t="shared" ref="D620:H620" si="328">D621</f>
        <v>0</v>
      </c>
      <c r="E620" s="101">
        <f t="shared" si="328"/>
        <v>0</v>
      </c>
      <c r="F620" s="101">
        <f t="shared" si="328"/>
        <v>0</v>
      </c>
      <c r="G620" s="101">
        <f t="shared" si="328"/>
        <v>0</v>
      </c>
      <c r="H620" s="102">
        <f t="shared" si="328"/>
        <v>0</v>
      </c>
      <c r="I620" s="71">
        <f t="shared" si="305"/>
        <v>0</v>
      </c>
    </row>
    <row r="621" spans="1:9" s="3" customFormat="1" ht="13.5" hidden="1" thickBot="1" x14ac:dyDescent="0.25">
      <c r="A621" s="111" t="s">
        <v>78</v>
      </c>
      <c r="B621" s="112"/>
      <c r="C621" s="117">
        <v>0</v>
      </c>
      <c r="D621" s="117">
        <f t="shared" ref="D621:H621" si="329">SUM(D622,D623,D624,D628)</f>
        <v>0</v>
      </c>
      <c r="E621" s="117">
        <f t="shared" si="329"/>
        <v>0</v>
      </c>
      <c r="F621" s="117">
        <f t="shared" si="329"/>
        <v>0</v>
      </c>
      <c r="G621" s="117">
        <f t="shared" si="329"/>
        <v>0</v>
      </c>
      <c r="H621" s="118">
        <f t="shared" si="329"/>
        <v>0</v>
      </c>
      <c r="I621" s="71">
        <f t="shared" si="305"/>
        <v>0</v>
      </c>
    </row>
    <row r="622" spans="1:9" s="3" customFormat="1" ht="13.5" hidden="1" thickBot="1" x14ac:dyDescent="0.25">
      <c r="A622" s="36" t="s">
        <v>12</v>
      </c>
      <c r="B622" s="37"/>
      <c r="C622" s="41">
        <v>0</v>
      </c>
      <c r="D622" s="41"/>
      <c r="E622" s="41">
        <f>SUM(C622,D622)</f>
        <v>0</v>
      </c>
      <c r="F622" s="41"/>
      <c r="G622" s="41"/>
      <c r="H622" s="42"/>
      <c r="I622" s="71">
        <f t="shared" si="305"/>
        <v>0</v>
      </c>
    </row>
    <row r="623" spans="1:9" s="3" customFormat="1" ht="13.5" hidden="1" thickBot="1" x14ac:dyDescent="0.25">
      <c r="A623" s="36" t="s">
        <v>13</v>
      </c>
      <c r="B623" s="40"/>
      <c r="C623" s="41">
        <v>0</v>
      </c>
      <c r="D623" s="41"/>
      <c r="E623" s="41">
        <f t="shared" ref="E623:E627" si="330">SUM(C623,D623)</f>
        <v>0</v>
      </c>
      <c r="F623" s="41"/>
      <c r="G623" s="41"/>
      <c r="H623" s="42"/>
      <c r="I623" s="71">
        <f t="shared" si="305"/>
        <v>0</v>
      </c>
    </row>
    <row r="624" spans="1:9" s="3" customFormat="1" ht="13.5" hidden="1" thickBot="1" x14ac:dyDescent="0.25">
      <c r="A624" s="43" t="s">
        <v>79</v>
      </c>
      <c r="B624" s="44" t="s">
        <v>15</v>
      </c>
      <c r="C624" s="45">
        <v>0</v>
      </c>
      <c r="D624" s="45">
        <f>SUM(D625:D627)</f>
        <v>0</v>
      </c>
      <c r="E624" s="45">
        <f t="shared" si="330"/>
        <v>0</v>
      </c>
      <c r="F624" s="45">
        <f t="shared" ref="F624:H624" si="331">SUM(F625:F627)</f>
        <v>0</v>
      </c>
      <c r="G624" s="45">
        <f t="shared" si="331"/>
        <v>0</v>
      </c>
      <c r="H624" s="46">
        <f t="shared" si="331"/>
        <v>0</v>
      </c>
      <c r="I624" s="71">
        <f t="shared" si="305"/>
        <v>0</v>
      </c>
    </row>
    <row r="625" spans="1:9" s="3" customFormat="1" ht="13.5" hidden="1" thickBot="1" x14ac:dyDescent="0.25">
      <c r="A625" s="47" t="s">
        <v>16</v>
      </c>
      <c r="B625" s="37" t="s">
        <v>17</v>
      </c>
      <c r="C625" s="41">
        <v>0</v>
      </c>
      <c r="D625" s="41"/>
      <c r="E625" s="41">
        <f t="shared" si="330"/>
        <v>0</v>
      </c>
      <c r="F625" s="41"/>
      <c r="G625" s="41"/>
      <c r="H625" s="42"/>
      <c r="I625" s="71">
        <f t="shared" si="305"/>
        <v>0</v>
      </c>
    </row>
    <row r="626" spans="1:9" s="3" customFormat="1" ht="13.5" hidden="1" thickBot="1" x14ac:dyDescent="0.25">
      <c r="A626" s="47" t="s">
        <v>18</v>
      </c>
      <c r="B626" s="37" t="s">
        <v>19</v>
      </c>
      <c r="C626" s="41">
        <v>0</v>
      </c>
      <c r="D626" s="41"/>
      <c r="E626" s="41">
        <f t="shared" si="330"/>
        <v>0</v>
      </c>
      <c r="F626" s="41"/>
      <c r="G626" s="41"/>
      <c r="H626" s="42"/>
      <c r="I626" s="71">
        <f t="shared" ref="I626:I692" si="332">SUM(E626:H626)</f>
        <v>0</v>
      </c>
    </row>
    <row r="627" spans="1:9" s="3" customFormat="1" ht="13.5" hidden="1" thickBot="1" x14ac:dyDescent="0.25">
      <c r="A627" s="47" t="s">
        <v>20</v>
      </c>
      <c r="B627" s="37" t="s">
        <v>21</v>
      </c>
      <c r="C627" s="41">
        <v>0</v>
      </c>
      <c r="D627" s="41"/>
      <c r="E627" s="41">
        <f t="shared" si="330"/>
        <v>0</v>
      </c>
      <c r="F627" s="41"/>
      <c r="G627" s="41"/>
      <c r="H627" s="42"/>
      <c r="I627" s="71">
        <f t="shared" si="332"/>
        <v>0</v>
      </c>
    </row>
    <row r="628" spans="1:9" s="3" customFormat="1" ht="26.25" hidden="1" thickBot="1" x14ac:dyDescent="0.25">
      <c r="A628" s="43" t="s">
        <v>22</v>
      </c>
      <c r="B628" s="44" t="s">
        <v>23</v>
      </c>
      <c r="C628" s="45">
        <v>0</v>
      </c>
      <c r="D628" s="45">
        <f t="shared" ref="D628:H628" si="333">SUM(D629,D633,D637)</f>
        <v>0</v>
      </c>
      <c r="E628" s="45">
        <f t="shared" si="333"/>
        <v>0</v>
      </c>
      <c r="F628" s="45">
        <f t="shared" si="333"/>
        <v>0</v>
      </c>
      <c r="G628" s="45">
        <f t="shared" si="333"/>
        <v>0</v>
      </c>
      <c r="H628" s="46">
        <f t="shared" si="333"/>
        <v>0</v>
      </c>
      <c r="I628" s="71">
        <f t="shared" si="332"/>
        <v>0</v>
      </c>
    </row>
    <row r="629" spans="1:9" s="3" customFormat="1" ht="13.5" hidden="1" thickBot="1" x14ac:dyDescent="0.25">
      <c r="A629" s="48" t="s">
        <v>24</v>
      </c>
      <c r="B629" s="49" t="s">
        <v>25</v>
      </c>
      <c r="C629" s="45">
        <v>0</v>
      </c>
      <c r="D629" s="45">
        <f t="shared" ref="D629:H629" si="334">SUM(D630:D632)</f>
        <v>0</v>
      </c>
      <c r="E629" s="45">
        <f t="shared" si="334"/>
        <v>0</v>
      </c>
      <c r="F629" s="45">
        <f t="shared" si="334"/>
        <v>0</v>
      </c>
      <c r="G629" s="45">
        <f t="shared" si="334"/>
        <v>0</v>
      </c>
      <c r="H629" s="46">
        <f t="shared" si="334"/>
        <v>0</v>
      </c>
      <c r="I629" s="71">
        <f t="shared" si="332"/>
        <v>0</v>
      </c>
    </row>
    <row r="630" spans="1:9" s="3" customFormat="1" ht="13.5" hidden="1" thickBot="1" x14ac:dyDescent="0.25">
      <c r="A630" s="50" t="s">
        <v>26</v>
      </c>
      <c r="B630" s="51" t="s">
        <v>27</v>
      </c>
      <c r="C630" s="41">
        <v>0</v>
      </c>
      <c r="D630" s="41"/>
      <c r="E630" s="41">
        <f t="shared" ref="E630:E632" si="335">SUM(C630,D630)</f>
        <v>0</v>
      </c>
      <c r="F630" s="41"/>
      <c r="G630" s="41"/>
      <c r="H630" s="42"/>
      <c r="I630" s="71">
        <f t="shared" si="332"/>
        <v>0</v>
      </c>
    </row>
    <row r="631" spans="1:9" s="3" customFormat="1" ht="13.5" hidden="1" thickBot="1" x14ac:dyDescent="0.25">
      <c r="A631" s="50" t="s">
        <v>28</v>
      </c>
      <c r="B631" s="52" t="s">
        <v>29</v>
      </c>
      <c r="C631" s="41">
        <v>0</v>
      </c>
      <c r="D631" s="41"/>
      <c r="E631" s="41">
        <f t="shared" si="335"/>
        <v>0</v>
      </c>
      <c r="F631" s="41"/>
      <c r="G631" s="41"/>
      <c r="H631" s="42"/>
      <c r="I631" s="71">
        <f t="shared" si="332"/>
        <v>0</v>
      </c>
    </row>
    <row r="632" spans="1:9" s="3" customFormat="1" ht="13.5" hidden="1" thickBot="1" x14ac:dyDescent="0.25">
      <c r="A632" s="50" t="s">
        <v>30</v>
      </c>
      <c r="B632" s="52" t="s">
        <v>31</v>
      </c>
      <c r="C632" s="41">
        <v>0</v>
      </c>
      <c r="D632" s="41"/>
      <c r="E632" s="41">
        <f t="shared" si="335"/>
        <v>0</v>
      </c>
      <c r="F632" s="41"/>
      <c r="G632" s="41"/>
      <c r="H632" s="42"/>
      <c r="I632" s="71">
        <f t="shared" si="332"/>
        <v>0</v>
      </c>
    </row>
    <row r="633" spans="1:9" s="3" customFormat="1" ht="13.5" hidden="1" thickBot="1" x14ac:dyDescent="0.25">
      <c r="A633" s="48" t="s">
        <v>32</v>
      </c>
      <c r="B633" s="53" t="s">
        <v>33</v>
      </c>
      <c r="C633" s="45">
        <v>0</v>
      </c>
      <c r="D633" s="45">
        <f t="shared" ref="D633:H633" si="336">SUM(D634:D636)</f>
        <v>0</v>
      </c>
      <c r="E633" s="45">
        <f t="shared" si="336"/>
        <v>0</v>
      </c>
      <c r="F633" s="45">
        <f t="shared" si="336"/>
        <v>0</v>
      </c>
      <c r="G633" s="45">
        <f t="shared" si="336"/>
        <v>0</v>
      </c>
      <c r="H633" s="46">
        <f t="shared" si="336"/>
        <v>0</v>
      </c>
      <c r="I633" s="71">
        <f t="shared" si="332"/>
        <v>0</v>
      </c>
    </row>
    <row r="634" spans="1:9" s="3" customFormat="1" ht="13.5" hidden="1" thickBot="1" x14ac:dyDescent="0.25">
      <c r="A634" s="50" t="s">
        <v>26</v>
      </c>
      <c r="B634" s="52" t="s">
        <v>34</v>
      </c>
      <c r="C634" s="41">
        <v>0</v>
      </c>
      <c r="D634" s="41"/>
      <c r="E634" s="41">
        <f t="shared" ref="E634:E636" si="337">SUM(C634,D634)</f>
        <v>0</v>
      </c>
      <c r="F634" s="41"/>
      <c r="G634" s="41"/>
      <c r="H634" s="42"/>
      <c r="I634" s="71">
        <f t="shared" si="332"/>
        <v>0</v>
      </c>
    </row>
    <row r="635" spans="1:9" s="3" customFormat="1" ht="13.5" hidden="1" thickBot="1" x14ac:dyDescent="0.25">
      <c r="A635" s="50" t="s">
        <v>28</v>
      </c>
      <c r="B635" s="52" t="s">
        <v>35</v>
      </c>
      <c r="C635" s="41">
        <v>0</v>
      </c>
      <c r="D635" s="41"/>
      <c r="E635" s="41">
        <f t="shared" si="337"/>
        <v>0</v>
      </c>
      <c r="F635" s="41"/>
      <c r="G635" s="41"/>
      <c r="H635" s="42"/>
      <c r="I635" s="71">
        <f t="shared" si="332"/>
        <v>0</v>
      </c>
    </row>
    <row r="636" spans="1:9" s="3" customFormat="1" ht="13.5" hidden="1" thickBot="1" x14ac:dyDescent="0.25">
      <c r="A636" s="50" t="s">
        <v>30</v>
      </c>
      <c r="B636" s="52" t="s">
        <v>36</v>
      </c>
      <c r="C636" s="41">
        <v>0</v>
      </c>
      <c r="D636" s="41"/>
      <c r="E636" s="41">
        <f t="shared" si="337"/>
        <v>0</v>
      </c>
      <c r="F636" s="41"/>
      <c r="G636" s="41"/>
      <c r="H636" s="42"/>
      <c r="I636" s="71">
        <f t="shared" si="332"/>
        <v>0</v>
      </c>
    </row>
    <row r="637" spans="1:9" s="3" customFormat="1" ht="13.5" hidden="1" thickBot="1" x14ac:dyDescent="0.25">
      <c r="A637" s="48" t="s">
        <v>37</v>
      </c>
      <c r="B637" s="53" t="s">
        <v>38</v>
      </c>
      <c r="C637" s="45">
        <v>0</v>
      </c>
      <c r="D637" s="45">
        <f t="shared" ref="D637:H637" si="338">SUM(D638:D640)</f>
        <v>0</v>
      </c>
      <c r="E637" s="45">
        <f t="shared" si="338"/>
        <v>0</v>
      </c>
      <c r="F637" s="45">
        <f t="shared" si="338"/>
        <v>0</v>
      </c>
      <c r="G637" s="45">
        <f t="shared" si="338"/>
        <v>0</v>
      </c>
      <c r="H637" s="46">
        <f t="shared" si="338"/>
        <v>0</v>
      </c>
      <c r="I637" s="71">
        <f t="shared" si="332"/>
        <v>0</v>
      </c>
    </row>
    <row r="638" spans="1:9" s="3" customFormat="1" ht="13.5" hidden="1" thickBot="1" x14ac:dyDescent="0.25">
      <c r="A638" s="50" t="s">
        <v>26</v>
      </c>
      <c r="B638" s="52" t="s">
        <v>39</v>
      </c>
      <c r="C638" s="41">
        <v>0</v>
      </c>
      <c r="D638" s="41"/>
      <c r="E638" s="41">
        <f t="shared" ref="E638:E640" si="339">SUM(C638,D638)</f>
        <v>0</v>
      </c>
      <c r="F638" s="41"/>
      <c r="G638" s="41"/>
      <c r="H638" s="42"/>
      <c r="I638" s="71">
        <f t="shared" si="332"/>
        <v>0</v>
      </c>
    </row>
    <row r="639" spans="1:9" s="3" customFormat="1" ht="13.5" hidden="1" thickBot="1" x14ac:dyDescent="0.25">
      <c r="A639" s="50" t="s">
        <v>28</v>
      </c>
      <c r="B639" s="52" t="s">
        <v>40</v>
      </c>
      <c r="C639" s="41">
        <v>0</v>
      </c>
      <c r="D639" s="41"/>
      <c r="E639" s="41">
        <f t="shared" si="339"/>
        <v>0</v>
      </c>
      <c r="F639" s="41"/>
      <c r="G639" s="41"/>
      <c r="H639" s="42"/>
      <c r="I639" s="71">
        <f t="shared" si="332"/>
        <v>0</v>
      </c>
    </row>
    <row r="640" spans="1:9" s="3" customFormat="1" ht="13.5" hidden="1" thickBot="1" x14ac:dyDescent="0.25">
      <c r="A640" s="50" t="s">
        <v>30</v>
      </c>
      <c r="B640" s="52" t="s">
        <v>41</v>
      </c>
      <c r="C640" s="41">
        <v>0</v>
      </c>
      <c r="D640" s="41"/>
      <c r="E640" s="41">
        <f t="shared" si="339"/>
        <v>0</v>
      </c>
      <c r="F640" s="41"/>
      <c r="G640" s="41"/>
      <c r="H640" s="42"/>
      <c r="I640" s="71">
        <f t="shared" si="332"/>
        <v>0</v>
      </c>
    </row>
    <row r="641" spans="1:9" s="3" customFormat="1" ht="13.5" hidden="1" thickBot="1" x14ac:dyDescent="0.25">
      <c r="A641" s="111" t="s">
        <v>76</v>
      </c>
      <c r="B641" s="112"/>
      <c r="C641" s="105">
        <v>0</v>
      </c>
      <c r="D641" s="105">
        <f>SUM(D642,D645,D671,D668)</f>
        <v>0</v>
      </c>
      <c r="E641" s="105">
        <f t="shared" ref="E641:H641" si="340">SUM(E642,E645,E671,E668)</f>
        <v>0</v>
      </c>
      <c r="F641" s="105">
        <f t="shared" si="340"/>
        <v>0</v>
      </c>
      <c r="G641" s="105">
        <f t="shared" si="340"/>
        <v>0</v>
      </c>
      <c r="H641" s="106">
        <f t="shared" si="340"/>
        <v>0</v>
      </c>
      <c r="I641" s="71">
        <f t="shared" si="332"/>
        <v>0</v>
      </c>
    </row>
    <row r="642" spans="1:9" s="3" customFormat="1" ht="13.5" hidden="1" thickBot="1" x14ac:dyDescent="0.25">
      <c r="A642" s="60" t="s">
        <v>43</v>
      </c>
      <c r="B642" s="61">
        <v>20</v>
      </c>
      <c r="C642" s="45">
        <v>0</v>
      </c>
      <c r="D642" s="45">
        <f t="shared" ref="D642:H642" si="341">SUM(D643)</f>
        <v>0</v>
      </c>
      <c r="E642" s="45">
        <f t="shared" si="341"/>
        <v>0</v>
      </c>
      <c r="F642" s="45">
        <f t="shared" si="341"/>
        <v>0</v>
      </c>
      <c r="G642" s="45">
        <f t="shared" si="341"/>
        <v>0</v>
      </c>
      <c r="H642" s="46">
        <f t="shared" si="341"/>
        <v>0</v>
      </c>
      <c r="I642" s="71">
        <f t="shared" si="332"/>
        <v>0</v>
      </c>
    </row>
    <row r="643" spans="1:9" s="3" customFormat="1" ht="13.5" hidden="1" thickBot="1" x14ac:dyDescent="0.25">
      <c r="A643" s="50" t="s">
        <v>87</v>
      </c>
      <c r="B643" s="134" t="s">
        <v>88</v>
      </c>
      <c r="C643" s="41">
        <v>0</v>
      </c>
      <c r="D643" s="41"/>
      <c r="E643" s="41">
        <f>C643+D643</f>
        <v>0</v>
      </c>
      <c r="F643" s="41"/>
      <c r="G643" s="41"/>
      <c r="H643" s="42"/>
      <c r="I643" s="71">
        <f t="shared" si="332"/>
        <v>0</v>
      </c>
    </row>
    <row r="644" spans="1:9" s="3" customFormat="1" ht="13.5" hidden="1" thickBot="1" x14ac:dyDescent="0.25">
      <c r="A644" s="50"/>
      <c r="B644" s="51"/>
      <c r="C644" s="41"/>
      <c r="D644" s="41"/>
      <c r="E644" s="41"/>
      <c r="F644" s="41"/>
      <c r="G644" s="41"/>
      <c r="H644" s="42"/>
      <c r="I644" s="71">
        <f t="shared" si="332"/>
        <v>0</v>
      </c>
    </row>
    <row r="645" spans="1:9" s="3" customFormat="1" ht="26.25" hidden="1" thickBot="1" x14ac:dyDescent="0.25">
      <c r="A645" s="135" t="s">
        <v>46</v>
      </c>
      <c r="B645" s="62">
        <v>60</v>
      </c>
      <c r="C645" s="45">
        <v>0</v>
      </c>
      <c r="D645" s="45">
        <f t="shared" ref="D645:H645" si="342">SUM(D646,D653,D660)</f>
        <v>0</v>
      </c>
      <c r="E645" s="45">
        <f t="shared" si="342"/>
        <v>0</v>
      </c>
      <c r="F645" s="45">
        <f t="shared" si="342"/>
        <v>0</v>
      </c>
      <c r="G645" s="45">
        <f t="shared" si="342"/>
        <v>0</v>
      </c>
      <c r="H645" s="46">
        <f t="shared" si="342"/>
        <v>0</v>
      </c>
      <c r="I645" s="71">
        <f t="shared" si="332"/>
        <v>0</v>
      </c>
    </row>
    <row r="646" spans="1:9" s="3" customFormat="1" ht="26.25" hidden="1" thickBot="1" x14ac:dyDescent="0.25">
      <c r="A646" s="60" t="s">
        <v>47</v>
      </c>
      <c r="B646" s="63">
        <v>60</v>
      </c>
      <c r="C646" s="45">
        <v>0</v>
      </c>
      <c r="D646" s="45">
        <f t="shared" ref="D646:H646" si="343">SUM(D650,D651,D652)</f>
        <v>0</v>
      </c>
      <c r="E646" s="45">
        <f t="shared" si="343"/>
        <v>0</v>
      </c>
      <c r="F646" s="45">
        <f t="shared" si="343"/>
        <v>0</v>
      </c>
      <c r="G646" s="45">
        <f t="shared" si="343"/>
        <v>0</v>
      </c>
      <c r="H646" s="46">
        <f t="shared" si="343"/>
        <v>0</v>
      </c>
      <c r="I646" s="71">
        <f t="shared" si="332"/>
        <v>0</v>
      </c>
    </row>
    <row r="647" spans="1:9" s="3" customFormat="1" ht="13.5" hidden="1" thickBot="1" x14ac:dyDescent="0.25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32"/>
        <v>0</v>
      </c>
    </row>
    <row r="648" spans="1:9" s="3" customFormat="1" ht="13.5" hidden="1" thickBot="1" x14ac:dyDescent="0.25">
      <c r="A648" s="64" t="s">
        <v>49</v>
      </c>
      <c r="B648" s="65"/>
      <c r="C648" s="45">
        <v>0</v>
      </c>
      <c r="D648" s="45">
        <f t="shared" ref="D648:H648" si="344">D650+D651+D652-D649</f>
        <v>0</v>
      </c>
      <c r="E648" s="45">
        <f t="shared" si="344"/>
        <v>0</v>
      </c>
      <c r="F648" s="45">
        <f t="shared" si="344"/>
        <v>0</v>
      </c>
      <c r="G648" s="45">
        <f t="shared" si="344"/>
        <v>0</v>
      </c>
      <c r="H648" s="46">
        <f t="shared" si="344"/>
        <v>0</v>
      </c>
      <c r="I648" s="71">
        <f t="shared" si="332"/>
        <v>0</v>
      </c>
    </row>
    <row r="649" spans="1:9" s="3" customFormat="1" ht="13.5" hidden="1" thickBot="1" x14ac:dyDescent="0.25">
      <c r="A649" s="64" t="s">
        <v>50</v>
      </c>
      <c r="B649" s="65"/>
      <c r="C649" s="45">
        <v>0</v>
      </c>
      <c r="D649" s="45"/>
      <c r="E649" s="45">
        <f t="shared" ref="E649:E652" si="345">C649+D649</f>
        <v>0</v>
      </c>
      <c r="F649" s="45"/>
      <c r="G649" s="45"/>
      <c r="H649" s="46"/>
      <c r="I649" s="71">
        <f t="shared" si="332"/>
        <v>0</v>
      </c>
    </row>
    <row r="650" spans="1:9" s="3" customFormat="1" ht="13.5" hidden="1" thickBot="1" x14ac:dyDescent="0.25">
      <c r="A650" s="36" t="s">
        <v>51</v>
      </c>
      <c r="B650" s="136" t="s">
        <v>52</v>
      </c>
      <c r="C650" s="41">
        <v>0</v>
      </c>
      <c r="D650" s="41"/>
      <c r="E650" s="41">
        <f t="shared" si="345"/>
        <v>0</v>
      </c>
      <c r="F650" s="41"/>
      <c r="G650" s="41"/>
      <c r="H650" s="42"/>
      <c r="I650" s="71">
        <f t="shared" si="332"/>
        <v>0</v>
      </c>
    </row>
    <row r="651" spans="1:9" s="3" customFormat="1" ht="13.5" hidden="1" thickBot="1" x14ac:dyDescent="0.25">
      <c r="A651" s="36" t="s">
        <v>18</v>
      </c>
      <c r="B651" s="136" t="s">
        <v>53</v>
      </c>
      <c r="C651" s="41">
        <v>0</v>
      </c>
      <c r="D651" s="41"/>
      <c r="E651" s="41">
        <f t="shared" si="345"/>
        <v>0</v>
      </c>
      <c r="F651" s="41"/>
      <c r="G651" s="41"/>
      <c r="H651" s="42"/>
      <c r="I651" s="71">
        <f t="shared" si="332"/>
        <v>0</v>
      </c>
    </row>
    <row r="652" spans="1:9" s="3" customFormat="1" ht="13.5" hidden="1" thickBot="1" x14ac:dyDescent="0.25">
      <c r="A652" s="36" t="s">
        <v>20</v>
      </c>
      <c r="B652" s="137" t="s">
        <v>54</v>
      </c>
      <c r="C652" s="41">
        <v>0</v>
      </c>
      <c r="D652" s="41"/>
      <c r="E652" s="41">
        <f t="shared" si="345"/>
        <v>0</v>
      </c>
      <c r="F652" s="41"/>
      <c r="G652" s="41"/>
      <c r="H652" s="42"/>
      <c r="I652" s="71">
        <f t="shared" si="332"/>
        <v>0</v>
      </c>
    </row>
    <row r="653" spans="1:9" s="3" customFormat="1" ht="13.5" hidden="1" thickBot="1" x14ac:dyDescent="0.25">
      <c r="A653" s="60" t="s">
        <v>55</v>
      </c>
      <c r="B653" s="61" t="s">
        <v>56</v>
      </c>
      <c r="C653" s="45">
        <v>0</v>
      </c>
      <c r="D653" s="45">
        <f t="shared" ref="D653:H653" si="346">SUM(D657,D658,D659)</f>
        <v>0</v>
      </c>
      <c r="E653" s="45">
        <f t="shared" si="346"/>
        <v>0</v>
      </c>
      <c r="F653" s="45">
        <f t="shared" si="346"/>
        <v>0</v>
      </c>
      <c r="G653" s="45">
        <f t="shared" si="346"/>
        <v>0</v>
      </c>
      <c r="H653" s="46">
        <f t="shared" si="346"/>
        <v>0</v>
      </c>
      <c r="I653" s="71">
        <f t="shared" si="332"/>
        <v>0</v>
      </c>
    </row>
    <row r="654" spans="1:9" s="3" customFormat="1" ht="13.5" hidden="1" thickBot="1" x14ac:dyDescent="0.25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32"/>
        <v>0</v>
      </c>
    </row>
    <row r="655" spans="1:9" s="3" customFormat="1" ht="13.5" hidden="1" thickBot="1" x14ac:dyDescent="0.25">
      <c r="A655" s="64" t="s">
        <v>49</v>
      </c>
      <c r="B655" s="65"/>
      <c r="C655" s="45">
        <v>0</v>
      </c>
      <c r="D655" s="45">
        <f t="shared" ref="D655:H655" si="347">D657+D658+D659-D656</f>
        <v>0</v>
      </c>
      <c r="E655" s="45">
        <f t="shared" si="347"/>
        <v>0</v>
      </c>
      <c r="F655" s="45">
        <f t="shared" si="347"/>
        <v>0</v>
      </c>
      <c r="G655" s="45">
        <f t="shared" si="347"/>
        <v>0</v>
      </c>
      <c r="H655" s="46">
        <f t="shared" si="347"/>
        <v>0</v>
      </c>
      <c r="I655" s="71">
        <f t="shared" si="332"/>
        <v>0</v>
      </c>
    </row>
    <row r="656" spans="1:9" s="3" customFormat="1" ht="13.5" hidden="1" thickBot="1" x14ac:dyDescent="0.25">
      <c r="A656" s="64" t="s">
        <v>50</v>
      </c>
      <c r="B656" s="65"/>
      <c r="C656" s="45">
        <v>0</v>
      </c>
      <c r="D656" s="45"/>
      <c r="E656" s="45">
        <f t="shared" ref="E656:E659" si="348">C656+D656</f>
        <v>0</v>
      </c>
      <c r="F656" s="45"/>
      <c r="G656" s="45"/>
      <c r="H656" s="46"/>
      <c r="I656" s="71">
        <f t="shared" si="332"/>
        <v>0</v>
      </c>
    </row>
    <row r="657" spans="1:9" s="3" customFormat="1" ht="13.5" hidden="1" thickBot="1" x14ac:dyDescent="0.25">
      <c r="A657" s="36" t="s">
        <v>57</v>
      </c>
      <c r="B657" s="137" t="s">
        <v>58</v>
      </c>
      <c r="C657" s="41">
        <v>0</v>
      </c>
      <c r="D657" s="41"/>
      <c r="E657" s="41">
        <f t="shared" si="348"/>
        <v>0</v>
      </c>
      <c r="F657" s="41"/>
      <c r="G657" s="41"/>
      <c r="H657" s="42"/>
      <c r="I657" s="71">
        <f t="shared" si="332"/>
        <v>0</v>
      </c>
    </row>
    <row r="658" spans="1:9" s="3" customFormat="1" ht="13.5" hidden="1" thickBot="1" x14ac:dyDescent="0.25">
      <c r="A658" s="36" t="s">
        <v>59</v>
      </c>
      <c r="B658" s="137" t="s">
        <v>60</v>
      </c>
      <c r="C658" s="41">
        <v>0</v>
      </c>
      <c r="D658" s="41"/>
      <c r="E658" s="41">
        <f t="shared" si="348"/>
        <v>0</v>
      </c>
      <c r="F658" s="41"/>
      <c r="G658" s="41"/>
      <c r="H658" s="42"/>
      <c r="I658" s="71">
        <f t="shared" si="332"/>
        <v>0</v>
      </c>
    </row>
    <row r="659" spans="1:9" s="3" customFormat="1" ht="13.5" hidden="1" thickBot="1" x14ac:dyDescent="0.25">
      <c r="A659" s="36" t="s">
        <v>61</v>
      </c>
      <c r="B659" s="137" t="s">
        <v>62</v>
      </c>
      <c r="C659" s="41">
        <v>0</v>
      </c>
      <c r="D659" s="41"/>
      <c r="E659" s="41">
        <f t="shared" si="348"/>
        <v>0</v>
      </c>
      <c r="F659" s="41"/>
      <c r="G659" s="41"/>
      <c r="H659" s="42"/>
      <c r="I659" s="71">
        <f t="shared" si="332"/>
        <v>0</v>
      </c>
    </row>
    <row r="660" spans="1:9" s="3" customFormat="1" ht="13.5" hidden="1" thickBot="1" x14ac:dyDescent="0.25">
      <c r="A660" s="60" t="s">
        <v>63</v>
      </c>
      <c r="B660" s="67" t="s">
        <v>64</v>
      </c>
      <c r="C660" s="45">
        <v>0</v>
      </c>
      <c r="D660" s="45">
        <f t="shared" ref="D660:H660" si="349">SUM(D664,D665,D666)</f>
        <v>0</v>
      </c>
      <c r="E660" s="45">
        <f t="shared" si="349"/>
        <v>0</v>
      </c>
      <c r="F660" s="45">
        <f t="shared" si="349"/>
        <v>0</v>
      </c>
      <c r="G660" s="45">
        <f t="shared" si="349"/>
        <v>0</v>
      </c>
      <c r="H660" s="46">
        <f t="shared" si="349"/>
        <v>0</v>
      </c>
      <c r="I660" s="71">
        <f t="shared" si="332"/>
        <v>0</v>
      </c>
    </row>
    <row r="661" spans="1:9" s="3" customFormat="1" ht="13.5" hidden="1" thickBot="1" x14ac:dyDescent="0.25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32"/>
        <v>0</v>
      </c>
    </row>
    <row r="662" spans="1:9" s="3" customFormat="1" ht="13.5" hidden="1" thickBot="1" x14ac:dyDescent="0.25">
      <c r="A662" s="64" t="s">
        <v>49</v>
      </c>
      <c r="B662" s="65"/>
      <c r="C662" s="45">
        <v>0</v>
      </c>
      <c r="D662" s="45">
        <f t="shared" ref="D662:H662" si="350">D664+D665+D666-D663</f>
        <v>0</v>
      </c>
      <c r="E662" s="45">
        <f t="shared" si="350"/>
        <v>0</v>
      </c>
      <c r="F662" s="45">
        <f t="shared" si="350"/>
        <v>0</v>
      </c>
      <c r="G662" s="45">
        <f t="shared" si="350"/>
        <v>0</v>
      </c>
      <c r="H662" s="46">
        <f t="shared" si="350"/>
        <v>0</v>
      </c>
      <c r="I662" s="71">
        <f t="shared" si="332"/>
        <v>0</v>
      </c>
    </row>
    <row r="663" spans="1:9" s="3" customFormat="1" ht="13.5" hidden="1" thickBot="1" x14ac:dyDescent="0.25">
      <c r="A663" s="64" t="s">
        <v>50</v>
      </c>
      <c r="B663" s="65"/>
      <c r="C663" s="45">
        <v>0</v>
      </c>
      <c r="D663" s="45"/>
      <c r="E663" s="45">
        <f t="shared" ref="E663:E666" si="351">C663+D663</f>
        <v>0</v>
      </c>
      <c r="F663" s="45"/>
      <c r="G663" s="45"/>
      <c r="H663" s="46"/>
      <c r="I663" s="71">
        <f t="shared" si="332"/>
        <v>0</v>
      </c>
    </row>
    <row r="664" spans="1:9" s="3" customFormat="1" ht="13.5" hidden="1" thickBot="1" x14ac:dyDescent="0.25">
      <c r="A664" s="36" t="s">
        <v>57</v>
      </c>
      <c r="B664" s="137" t="s">
        <v>65</v>
      </c>
      <c r="C664" s="41">
        <v>0</v>
      </c>
      <c r="D664" s="41"/>
      <c r="E664" s="41">
        <f t="shared" si="351"/>
        <v>0</v>
      </c>
      <c r="F664" s="41"/>
      <c r="G664" s="41"/>
      <c r="H664" s="42"/>
      <c r="I664" s="71">
        <f t="shared" si="332"/>
        <v>0</v>
      </c>
    </row>
    <row r="665" spans="1:9" s="3" customFormat="1" ht="13.5" hidden="1" thickBot="1" x14ac:dyDescent="0.25">
      <c r="A665" s="36" t="s">
        <v>59</v>
      </c>
      <c r="B665" s="137" t="s">
        <v>66</v>
      </c>
      <c r="C665" s="41">
        <v>0</v>
      </c>
      <c r="D665" s="41"/>
      <c r="E665" s="41">
        <f t="shared" si="351"/>
        <v>0</v>
      </c>
      <c r="F665" s="41"/>
      <c r="G665" s="41"/>
      <c r="H665" s="42"/>
      <c r="I665" s="71">
        <f t="shared" si="332"/>
        <v>0</v>
      </c>
    </row>
    <row r="666" spans="1:9" s="3" customFormat="1" ht="13.5" hidden="1" thickBot="1" x14ac:dyDescent="0.25">
      <c r="A666" s="36" t="s">
        <v>61</v>
      </c>
      <c r="B666" s="137" t="s">
        <v>67</v>
      </c>
      <c r="C666" s="41">
        <v>0</v>
      </c>
      <c r="D666" s="41"/>
      <c r="E666" s="41">
        <f t="shared" si="351"/>
        <v>0</v>
      </c>
      <c r="F666" s="41"/>
      <c r="G666" s="41"/>
      <c r="H666" s="42"/>
      <c r="I666" s="71">
        <f t="shared" si="332"/>
        <v>0</v>
      </c>
    </row>
    <row r="667" spans="1:9" s="3" customFormat="1" ht="13.5" hidden="1" thickBot="1" x14ac:dyDescent="0.25">
      <c r="A667" s="68"/>
      <c r="B667" s="55"/>
      <c r="C667" s="41"/>
      <c r="D667" s="41"/>
      <c r="E667" s="41"/>
      <c r="F667" s="41"/>
      <c r="G667" s="41"/>
      <c r="H667" s="42"/>
      <c r="I667" s="71">
        <f t="shared" si="332"/>
        <v>0</v>
      </c>
    </row>
    <row r="668" spans="1:9" s="3" customFormat="1" ht="13.5" hidden="1" thickBot="1" x14ac:dyDescent="0.25">
      <c r="A668" s="60" t="s">
        <v>68</v>
      </c>
      <c r="B668" s="61">
        <v>71</v>
      </c>
      <c r="C668" s="45">
        <v>0</v>
      </c>
      <c r="D668" s="45">
        <f t="shared" ref="D668:H668" si="352">SUM(D669)</f>
        <v>0</v>
      </c>
      <c r="E668" s="45">
        <f t="shared" si="352"/>
        <v>0</v>
      </c>
      <c r="F668" s="45">
        <f t="shared" si="352"/>
        <v>0</v>
      </c>
      <c r="G668" s="45">
        <f t="shared" si="352"/>
        <v>0</v>
      </c>
      <c r="H668" s="46">
        <f t="shared" si="352"/>
        <v>0</v>
      </c>
      <c r="I668" s="71">
        <f t="shared" si="332"/>
        <v>0</v>
      </c>
    </row>
    <row r="669" spans="1:9" s="3" customFormat="1" ht="13.5" hidden="1" thickBot="1" x14ac:dyDescent="0.25">
      <c r="A669" s="50" t="s">
        <v>69</v>
      </c>
      <c r="B669" s="134" t="s">
        <v>70</v>
      </c>
      <c r="C669" s="41">
        <v>0</v>
      </c>
      <c r="D669" s="41"/>
      <c r="E669" s="41">
        <f>C669+D669</f>
        <v>0</v>
      </c>
      <c r="F669" s="41"/>
      <c r="G669" s="41"/>
      <c r="H669" s="42"/>
      <c r="I669" s="71">
        <f t="shared" si="332"/>
        <v>0</v>
      </c>
    </row>
    <row r="670" spans="1:9" s="3" customFormat="1" ht="13.5" hidden="1" thickBot="1" x14ac:dyDescent="0.25">
      <c r="A670" s="68"/>
      <c r="B670" s="55"/>
      <c r="C670" s="41"/>
      <c r="D670" s="41"/>
      <c r="E670" s="41"/>
      <c r="F670" s="41"/>
      <c r="G670" s="41"/>
      <c r="H670" s="42"/>
      <c r="I670" s="71">
        <f t="shared" si="332"/>
        <v>0</v>
      </c>
    </row>
    <row r="671" spans="1:9" s="3" customFormat="1" ht="13.5" hidden="1" thickBot="1" x14ac:dyDescent="0.25">
      <c r="A671" s="48" t="s">
        <v>71</v>
      </c>
      <c r="B671" s="67" t="s">
        <v>72</v>
      </c>
      <c r="C671" s="45">
        <v>0</v>
      </c>
      <c r="D671" s="45"/>
      <c r="E671" s="45">
        <f>C671+D671</f>
        <v>0</v>
      </c>
      <c r="F671" s="45"/>
      <c r="G671" s="45"/>
      <c r="H671" s="46"/>
      <c r="I671" s="71">
        <f t="shared" si="332"/>
        <v>0</v>
      </c>
    </row>
    <row r="672" spans="1:9" s="3" customFormat="1" ht="13.5" hidden="1" thickBot="1" x14ac:dyDescent="0.25">
      <c r="A672" s="68"/>
      <c r="B672" s="55"/>
      <c r="C672" s="41"/>
      <c r="D672" s="41"/>
      <c r="E672" s="41"/>
      <c r="F672" s="41"/>
      <c r="G672" s="41"/>
      <c r="H672" s="42"/>
      <c r="I672" s="71">
        <f t="shared" si="332"/>
        <v>0</v>
      </c>
    </row>
    <row r="673" spans="1:9" s="3" customFormat="1" ht="13.5" hidden="1" thickBot="1" x14ac:dyDescent="0.25">
      <c r="A673" s="48" t="s">
        <v>73</v>
      </c>
      <c r="B673" s="67"/>
      <c r="C673" s="45">
        <v>0</v>
      </c>
      <c r="D673" s="45">
        <f t="shared" ref="D673:H673" si="353">D620-D641</f>
        <v>0</v>
      </c>
      <c r="E673" s="45">
        <f t="shared" si="353"/>
        <v>0</v>
      </c>
      <c r="F673" s="45">
        <f t="shared" si="353"/>
        <v>0</v>
      </c>
      <c r="G673" s="45">
        <f t="shared" si="353"/>
        <v>0</v>
      </c>
      <c r="H673" s="46">
        <f t="shared" si="353"/>
        <v>0</v>
      </c>
      <c r="I673" s="71">
        <f t="shared" si="332"/>
        <v>0</v>
      </c>
    </row>
    <row r="674" spans="1:9" s="5" customFormat="1" ht="26.25" hidden="1" thickBot="1" x14ac:dyDescent="0.25">
      <c r="A674" s="99" t="s">
        <v>99</v>
      </c>
      <c r="B674" s="100"/>
      <c r="C674" s="101">
        <v>0</v>
      </c>
      <c r="D674" s="101">
        <f t="shared" ref="D674:H674" si="354">D675</f>
        <v>0</v>
      </c>
      <c r="E674" s="101">
        <f t="shared" si="354"/>
        <v>0</v>
      </c>
      <c r="F674" s="101">
        <f t="shared" si="354"/>
        <v>0</v>
      </c>
      <c r="G674" s="101">
        <f t="shared" si="354"/>
        <v>0</v>
      </c>
      <c r="H674" s="102">
        <f t="shared" si="354"/>
        <v>0</v>
      </c>
      <c r="I674" s="71">
        <f t="shared" si="332"/>
        <v>0</v>
      </c>
    </row>
    <row r="675" spans="1:9" s="3" customFormat="1" ht="13.5" hidden="1" thickBot="1" x14ac:dyDescent="0.25">
      <c r="A675" s="111" t="s">
        <v>78</v>
      </c>
      <c r="B675" s="112"/>
      <c r="C675" s="117">
        <v>0</v>
      </c>
      <c r="D675" s="117">
        <f t="shared" ref="D675:H675" si="355">SUM(D676,D677,D678,D682)</f>
        <v>0</v>
      </c>
      <c r="E675" s="117">
        <f t="shared" si="355"/>
        <v>0</v>
      </c>
      <c r="F675" s="117">
        <f t="shared" si="355"/>
        <v>0</v>
      </c>
      <c r="G675" s="117">
        <f t="shared" si="355"/>
        <v>0</v>
      </c>
      <c r="H675" s="118">
        <f t="shared" si="355"/>
        <v>0</v>
      </c>
      <c r="I675" s="71">
        <f t="shared" si="332"/>
        <v>0</v>
      </c>
    </row>
    <row r="676" spans="1:9" s="3" customFormat="1" ht="13.5" hidden="1" thickBot="1" x14ac:dyDescent="0.25">
      <c r="A676" s="36" t="s">
        <v>12</v>
      </c>
      <c r="B676" s="37"/>
      <c r="C676" s="41">
        <v>0</v>
      </c>
      <c r="D676" s="41"/>
      <c r="E676" s="41">
        <f>SUM(C676,D676)</f>
        <v>0</v>
      </c>
      <c r="F676" s="41"/>
      <c r="G676" s="41"/>
      <c r="H676" s="42"/>
      <c r="I676" s="71">
        <f t="shared" si="332"/>
        <v>0</v>
      </c>
    </row>
    <row r="677" spans="1:9" s="3" customFormat="1" ht="13.5" hidden="1" thickBot="1" x14ac:dyDescent="0.25">
      <c r="A677" s="36" t="s">
        <v>13</v>
      </c>
      <c r="B677" s="40"/>
      <c r="C677" s="41">
        <v>0</v>
      </c>
      <c r="D677" s="41"/>
      <c r="E677" s="41">
        <f t="shared" ref="E677:E681" si="356">SUM(C677,D677)</f>
        <v>0</v>
      </c>
      <c r="F677" s="41"/>
      <c r="G677" s="41"/>
      <c r="H677" s="42"/>
      <c r="I677" s="71">
        <f t="shared" si="332"/>
        <v>0</v>
      </c>
    </row>
    <row r="678" spans="1:9" s="3" customFormat="1" ht="13.5" hidden="1" thickBot="1" x14ac:dyDescent="0.25">
      <c r="A678" s="43" t="s">
        <v>79</v>
      </c>
      <c r="B678" s="44" t="s">
        <v>15</v>
      </c>
      <c r="C678" s="45">
        <v>0</v>
      </c>
      <c r="D678" s="45">
        <f>SUM(D679:D681)</f>
        <v>0</v>
      </c>
      <c r="E678" s="45">
        <f t="shared" si="356"/>
        <v>0</v>
      </c>
      <c r="F678" s="45">
        <f t="shared" ref="F678:H678" si="357">SUM(F679:F681)</f>
        <v>0</v>
      </c>
      <c r="G678" s="45">
        <f t="shared" si="357"/>
        <v>0</v>
      </c>
      <c r="H678" s="46">
        <f t="shared" si="357"/>
        <v>0</v>
      </c>
      <c r="I678" s="71">
        <f t="shared" si="332"/>
        <v>0</v>
      </c>
    </row>
    <row r="679" spans="1:9" s="3" customFormat="1" ht="13.5" hidden="1" thickBot="1" x14ac:dyDescent="0.25">
      <c r="A679" s="47" t="s">
        <v>16</v>
      </c>
      <c r="B679" s="37" t="s">
        <v>17</v>
      </c>
      <c r="C679" s="41">
        <v>0</v>
      </c>
      <c r="D679" s="41"/>
      <c r="E679" s="41">
        <f t="shared" si="356"/>
        <v>0</v>
      </c>
      <c r="F679" s="41"/>
      <c r="G679" s="41"/>
      <c r="H679" s="42"/>
      <c r="I679" s="71">
        <f t="shared" si="332"/>
        <v>0</v>
      </c>
    </row>
    <row r="680" spans="1:9" s="3" customFormat="1" ht="13.5" hidden="1" thickBot="1" x14ac:dyDescent="0.25">
      <c r="A680" s="47" t="s">
        <v>18</v>
      </c>
      <c r="B680" s="37" t="s">
        <v>19</v>
      </c>
      <c r="C680" s="41">
        <v>0</v>
      </c>
      <c r="D680" s="41"/>
      <c r="E680" s="41">
        <f t="shared" si="356"/>
        <v>0</v>
      </c>
      <c r="F680" s="41"/>
      <c r="G680" s="41"/>
      <c r="H680" s="42"/>
      <c r="I680" s="71">
        <f t="shared" si="332"/>
        <v>0</v>
      </c>
    </row>
    <row r="681" spans="1:9" s="3" customFormat="1" ht="13.5" hidden="1" thickBot="1" x14ac:dyDescent="0.25">
      <c r="A681" s="47" t="s">
        <v>20</v>
      </c>
      <c r="B681" s="37" t="s">
        <v>21</v>
      </c>
      <c r="C681" s="41">
        <v>0</v>
      </c>
      <c r="D681" s="41"/>
      <c r="E681" s="41">
        <f t="shared" si="356"/>
        <v>0</v>
      </c>
      <c r="F681" s="41"/>
      <c r="G681" s="41"/>
      <c r="H681" s="42"/>
      <c r="I681" s="71">
        <f t="shared" si="332"/>
        <v>0</v>
      </c>
    </row>
    <row r="682" spans="1:9" s="3" customFormat="1" ht="26.25" hidden="1" thickBot="1" x14ac:dyDescent="0.25">
      <c r="A682" s="43" t="s">
        <v>22</v>
      </c>
      <c r="B682" s="44" t="s">
        <v>23</v>
      </c>
      <c r="C682" s="45">
        <v>0</v>
      </c>
      <c r="D682" s="45">
        <f t="shared" ref="D682:H682" si="358">SUM(D683,D687,D691)</f>
        <v>0</v>
      </c>
      <c r="E682" s="45">
        <f t="shared" si="358"/>
        <v>0</v>
      </c>
      <c r="F682" s="45">
        <f t="shared" si="358"/>
        <v>0</v>
      </c>
      <c r="G682" s="45">
        <f t="shared" si="358"/>
        <v>0</v>
      </c>
      <c r="H682" s="46">
        <f t="shared" si="358"/>
        <v>0</v>
      </c>
      <c r="I682" s="71">
        <f t="shared" si="332"/>
        <v>0</v>
      </c>
    </row>
    <row r="683" spans="1:9" s="3" customFormat="1" ht="13.5" hidden="1" thickBot="1" x14ac:dyDescent="0.25">
      <c r="A683" s="48" t="s">
        <v>24</v>
      </c>
      <c r="B683" s="49" t="s">
        <v>25</v>
      </c>
      <c r="C683" s="45">
        <v>0</v>
      </c>
      <c r="D683" s="45">
        <f t="shared" ref="D683:H683" si="359">SUM(D684:D686)</f>
        <v>0</v>
      </c>
      <c r="E683" s="45">
        <f t="shared" si="359"/>
        <v>0</v>
      </c>
      <c r="F683" s="45">
        <f t="shared" si="359"/>
        <v>0</v>
      </c>
      <c r="G683" s="45">
        <f t="shared" si="359"/>
        <v>0</v>
      </c>
      <c r="H683" s="46">
        <f t="shared" si="359"/>
        <v>0</v>
      </c>
      <c r="I683" s="71">
        <f t="shared" si="332"/>
        <v>0</v>
      </c>
    </row>
    <row r="684" spans="1:9" s="3" customFormat="1" ht="13.5" hidden="1" thickBot="1" x14ac:dyDescent="0.25">
      <c r="A684" s="50" t="s">
        <v>26</v>
      </c>
      <c r="B684" s="51" t="s">
        <v>27</v>
      </c>
      <c r="C684" s="41">
        <v>0</v>
      </c>
      <c r="D684" s="41"/>
      <c r="E684" s="41">
        <f t="shared" ref="E684:E686" si="360">SUM(C684,D684)</f>
        <v>0</v>
      </c>
      <c r="F684" s="41"/>
      <c r="G684" s="41"/>
      <c r="H684" s="42"/>
      <c r="I684" s="71">
        <f t="shared" si="332"/>
        <v>0</v>
      </c>
    </row>
    <row r="685" spans="1:9" s="3" customFormat="1" ht="13.5" hidden="1" thickBot="1" x14ac:dyDescent="0.25">
      <c r="A685" s="50" t="s">
        <v>28</v>
      </c>
      <c r="B685" s="52" t="s">
        <v>29</v>
      </c>
      <c r="C685" s="41">
        <v>0</v>
      </c>
      <c r="D685" s="41"/>
      <c r="E685" s="41">
        <f t="shared" si="360"/>
        <v>0</v>
      </c>
      <c r="F685" s="41"/>
      <c r="G685" s="41"/>
      <c r="H685" s="42"/>
      <c r="I685" s="71">
        <f t="shared" si="332"/>
        <v>0</v>
      </c>
    </row>
    <row r="686" spans="1:9" s="3" customFormat="1" ht="13.5" hidden="1" thickBot="1" x14ac:dyDescent="0.25">
      <c r="A686" s="50" t="s">
        <v>30</v>
      </c>
      <c r="B686" s="52" t="s">
        <v>31</v>
      </c>
      <c r="C686" s="41">
        <v>0</v>
      </c>
      <c r="D686" s="41"/>
      <c r="E686" s="41">
        <f t="shared" si="360"/>
        <v>0</v>
      </c>
      <c r="F686" s="41"/>
      <c r="G686" s="41"/>
      <c r="H686" s="42"/>
      <c r="I686" s="71">
        <f t="shared" si="332"/>
        <v>0</v>
      </c>
    </row>
    <row r="687" spans="1:9" s="3" customFormat="1" ht="13.5" hidden="1" thickBot="1" x14ac:dyDescent="0.25">
      <c r="A687" s="48" t="s">
        <v>32</v>
      </c>
      <c r="B687" s="53" t="s">
        <v>33</v>
      </c>
      <c r="C687" s="45">
        <v>0</v>
      </c>
      <c r="D687" s="45">
        <f t="shared" ref="D687:H687" si="361">SUM(D688:D690)</f>
        <v>0</v>
      </c>
      <c r="E687" s="45">
        <f t="shared" si="361"/>
        <v>0</v>
      </c>
      <c r="F687" s="45">
        <f t="shared" si="361"/>
        <v>0</v>
      </c>
      <c r="G687" s="45">
        <f t="shared" si="361"/>
        <v>0</v>
      </c>
      <c r="H687" s="46">
        <f t="shared" si="361"/>
        <v>0</v>
      </c>
      <c r="I687" s="71">
        <f t="shared" si="332"/>
        <v>0</v>
      </c>
    </row>
    <row r="688" spans="1:9" s="3" customFormat="1" ht="13.5" hidden="1" thickBot="1" x14ac:dyDescent="0.25">
      <c r="A688" s="50" t="s">
        <v>26</v>
      </c>
      <c r="B688" s="52" t="s">
        <v>34</v>
      </c>
      <c r="C688" s="41">
        <v>0</v>
      </c>
      <c r="D688" s="41"/>
      <c r="E688" s="41">
        <f t="shared" ref="E688:E690" si="362">SUM(C688,D688)</f>
        <v>0</v>
      </c>
      <c r="F688" s="41"/>
      <c r="G688" s="41"/>
      <c r="H688" s="42"/>
      <c r="I688" s="71">
        <f t="shared" si="332"/>
        <v>0</v>
      </c>
    </row>
    <row r="689" spans="1:9" s="3" customFormat="1" ht="13.5" hidden="1" thickBot="1" x14ac:dyDescent="0.25">
      <c r="A689" s="50" t="s">
        <v>28</v>
      </c>
      <c r="B689" s="52" t="s">
        <v>35</v>
      </c>
      <c r="C689" s="41">
        <v>0</v>
      </c>
      <c r="D689" s="41"/>
      <c r="E689" s="41">
        <f t="shared" si="362"/>
        <v>0</v>
      </c>
      <c r="F689" s="41"/>
      <c r="G689" s="41"/>
      <c r="H689" s="42"/>
      <c r="I689" s="71">
        <f t="shared" si="332"/>
        <v>0</v>
      </c>
    </row>
    <row r="690" spans="1:9" s="3" customFormat="1" ht="13.5" hidden="1" thickBot="1" x14ac:dyDescent="0.25">
      <c r="A690" s="50" t="s">
        <v>30</v>
      </c>
      <c r="B690" s="52" t="s">
        <v>36</v>
      </c>
      <c r="C690" s="41">
        <v>0</v>
      </c>
      <c r="D690" s="41"/>
      <c r="E690" s="41">
        <f t="shared" si="362"/>
        <v>0</v>
      </c>
      <c r="F690" s="41"/>
      <c r="G690" s="41"/>
      <c r="H690" s="42"/>
      <c r="I690" s="71">
        <f t="shared" si="332"/>
        <v>0</v>
      </c>
    </row>
    <row r="691" spans="1:9" s="3" customFormat="1" ht="13.5" hidden="1" thickBot="1" x14ac:dyDescent="0.25">
      <c r="A691" s="48" t="s">
        <v>37</v>
      </c>
      <c r="B691" s="53" t="s">
        <v>38</v>
      </c>
      <c r="C691" s="45">
        <v>0</v>
      </c>
      <c r="D691" s="45">
        <f t="shared" ref="D691:H691" si="363">SUM(D692:D694)</f>
        <v>0</v>
      </c>
      <c r="E691" s="45">
        <f t="shared" si="363"/>
        <v>0</v>
      </c>
      <c r="F691" s="45">
        <f t="shared" si="363"/>
        <v>0</v>
      </c>
      <c r="G691" s="45">
        <f t="shared" si="363"/>
        <v>0</v>
      </c>
      <c r="H691" s="46">
        <f t="shared" si="363"/>
        <v>0</v>
      </c>
      <c r="I691" s="71">
        <f t="shared" si="332"/>
        <v>0</v>
      </c>
    </row>
    <row r="692" spans="1:9" s="3" customFormat="1" ht="13.5" hidden="1" thickBot="1" x14ac:dyDescent="0.25">
      <c r="A692" s="50" t="s">
        <v>26</v>
      </c>
      <c r="B692" s="52" t="s">
        <v>39</v>
      </c>
      <c r="C692" s="41">
        <v>0</v>
      </c>
      <c r="D692" s="41"/>
      <c r="E692" s="41">
        <f t="shared" ref="E692:E694" si="364">SUM(C692,D692)</f>
        <v>0</v>
      </c>
      <c r="F692" s="41"/>
      <c r="G692" s="41"/>
      <c r="H692" s="42"/>
      <c r="I692" s="71">
        <f t="shared" si="332"/>
        <v>0</v>
      </c>
    </row>
    <row r="693" spans="1:9" s="3" customFormat="1" ht="13.5" hidden="1" thickBot="1" x14ac:dyDescent="0.25">
      <c r="A693" s="50" t="s">
        <v>28</v>
      </c>
      <c r="B693" s="52" t="s">
        <v>40</v>
      </c>
      <c r="C693" s="41">
        <v>0</v>
      </c>
      <c r="D693" s="41"/>
      <c r="E693" s="41">
        <f t="shared" si="364"/>
        <v>0</v>
      </c>
      <c r="F693" s="41"/>
      <c r="G693" s="41"/>
      <c r="H693" s="42"/>
      <c r="I693" s="71">
        <f t="shared" ref="I693:I759" si="365">SUM(E693:H693)</f>
        <v>0</v>
      </c>
    </row>
    <row r="694" spans="1:9" s="3" customFormat="1" ht="13.5" hidden="1" thickBot="1" x14ac:dyDescent="0.25">
      <c r="A694" s="50" t="s">
        <v>30</v>
      </c>
      <c r="B694" s="52" t="s">
        <v>41</v>
      </c>
      <c r="C694" s="41">
        <v>0</v>
      </c>
      <c r="D694" s="41"/>
      <c r="E694" s="41">
        <f t="shared" si="364"/>
        <v>0</v>
      </c>
      <c r="F694" s="41"/>
      <c r="G694" s="41"/>
      <c r="H694" s="42"/>
      <c r="I694" s="71">
        <f t="shared" si="365"/>
        <v>0</v>
      </c>
    </row>
    <row r="695" spans="1:9" s="3" customFormat="1" ht="13.5" hidden="1" thickBot="1" x14ac:dyDescent="0.25">
      <c r="A695" s="111" t="s">
        <v>76</v>
      </c>
      <c r="B695" s="112"/>
      <c r="C695" s="105">
        <v>0</v>
      </c>
      <c r="D695" s="105">
        <f>SUM(D696,D699,D725,D722)</f>
        <v>0</v>
      </c>
      <c r="E695" s="105">
        <f t="shared" ref="E695:H695" si="366">SUM(E696,E699,E725,E722)</f>
        <v>0</v>
      </c>
      <c r="F695" s="105">
        <f t="shared" si="366"/>
        <v>0</v>
      </c>
      <c r="G695" s="105">
        <f t="shared" si="366"/>
        <v>0</v>
      </c>
      <c r="H695" s="106">
        <f t="shared" si="366"/>
        <v>0</v>
      </c>
      <c r="I695" s="71">
        <f t="shared" si="365"/>
        <v>0</v>
      </c>
    </row>
    <row r="696" spans="1:9" s="3" customFormat="1" ht="13.5" hidden="1" thickBot="1" x14ac:dyDescent="0.25">
      <c r="A696" s="60" t="s">
        <v>43</v>
      </c>
      <c r="B696" s="61">
        <v>20</v>
      </c>
      <c r="C696" s="45">
        <v>0</v>
      </c>
      <c r="D696" s="45">
        <f t="shared" ref="D696:H696" si="367">SUM(D697)</f>
        <v>0</v>
      </c>
      <c r="E696" s="45">
        <f t="shared" si="367"/>
        <v>0</v>
      </c>
      <c r="F696" s="45">
        <f t="shared" si="367"/>
        <v>0</v>
      </c>
      <c r="G696" s="45">
        <f t="shared" si="367"/>
        <v>0</v>
      </c>
      <c r="H696" s="46">
        <f t="shared" si="367"/>
        <v>0</v>
      </c>
      <c r="I696" s="71">
        <f t="shared" si="365"/>
        <v>0</v>
      </c>
    </row>
    <row r="697" spans="1:9" s="3" customFormat="1" ht="13.5" hidden="1" thickBot="1" x14ac:dyDescent="0.25">
      <c r="A697" s="50" t="s">
        <v>87</v>
      </c>
      <c r="B697" s="134" t="s">
        <v>88</v>
      </c>
      <c r="C697" s="41">
        <v>0</v>
      </c>
      <c r="D697" s="41"/>
      <c r="E697" s="41">
        <f>C697+D697</f>
        <v>0</v>
      </c>
      <c r="F697" s="41"/>
      <c r="G697" s="41"/>
      <c r="H697" s="42"/>
      <c r="I697" s="71">
        <f t="shared" si="365"/>
        <v>0</v>
      </c>
    </row>
    <row r="698" spans="1:9" s="3" customFormat="1" ht="13.5" hidden="1" thickBot="1" x14ac:dyDescent="0.25">
      <c r="A698" s="50"/>
      <c r="B698" s="51"/>
      <c r="C698" s="41"/>
      <c r="D698" s="41"/>
      <c r="E698" s="41"/>
      <c r="F698" s="41"/>
      <c r="G698" s="41"/>
      <c r="H698" s="42"/>
      <c r="I698" s="71">
        <f t="shared" si="365"/>
        <v>0</v>
      </c>
    </row>
    <row r="699" spans="1:9" s="3" customFormat="1" ht="26.25" hidden="1" thickBot="1" x14ac:dyDescent="0.25">
      <c r="A699" s="135" t="s">
        <v>46</v>
      </c>
      <c r="B699" s="62">
        <v>60</v>
      </c>
      <c r="C699" s="45">
        <v>0</v>
      </c>
      <c r="D699" s="45">
        <f t="shared" ref="D699:H699" si="368">SUM(D700,D707,D714)</f>
        <v>0</v>
      </c>
      <c r="E699" s="45">
        <f t="shared" si="368"/>
        <v>0</v>
      </c>
      <c r="F699" s="45">
        <f t="shared" si="368"/>
        <v>0</v>
      </c>
      <c r="G699" s="45">
        <f t="shared" si="368"/>
        <v>0</v>
      </c>
      <c r="H699" s="46">
        <f t="shared" si="368"/>
        <v>0</v>
      </c>
      <c r="I699" s="71">
        <f t="shared" si="365"/>
        <v>0</v>
      </c>
    </row>
    <row r="700" spans="1:9" s="3" customFormat="1" ht="26.25" hidden="1" thickBot="1" x14ac:dyDescent="0.25">
      <c r="A700" s="60" t="s">
        <v>47</v>
      </c>
      <c r="B700" s="63">
        <v>60</v>
      </c>
      <c r="C700" s="45">
        <v>0</v>
      </c>
      <c r="D700" s="45">
        <f t="shared" ref="D700:H700" si="369">SUM(D704,D705,D706)</f>
        <v>0</v>
      </c>
      <c r="E700" s="45">
        <f t="shared" si="369"/>
        <v>0</v>
      </c>
      <c r="F700" s="45">
        <f t="shared" si="369"/>
        <v>0</v>
      </c>
      <c r="G700" s="45">
        <f t="shared" si="369"/>
        <v>0</v>
      </c>
      <c r="H700" s="46">
        <f t="shared" si="369"/>
        <v>0</v>
      </c>
      <c r="I700" s="71">
        <f t="shared" si="365"/>
        <v>0</v>
      </c>
    </row>
    <row r="701" spans="1:9" s="3" customFormat="1" ht="13.5" hidden="1" thickBot="1" x14ac:dyDescent="0.25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365"/>
        <v>0</v>
      </c>
    </row>
    <row r="702" spans="1:9" s="3" customFormat="1" ht="13.5" hidden="1" thickBot="1" x14ac:dyDescent="0.25">
      <c r="A702" s="64" t="s">
        <v>49</v>
      </c>
      <c r="B702" s="65"/>
      <c r="C702" s="45">
        <v>0</v>
      </c>
      <c r="D702" s="45">
        <f t="shared" ref="D702:H702" si="370">D704+D705+D706-D703</f>
        <v>0</v>
      </c>
      <c r="E702" s="45">
        <f t="shared" si="370"/>
        <v>0</v>
      </c>
      <c r="F702" s="45">
        <f t="shared" si="370"/>
        <v>0</v>
      </c>
      <c r="G702" s="45">
        <f t="shared" si="370"/>
        <v>0</v>
      </c>
      <c r="H702" s="46">
        <f t="shared" si="370"/>
        <v>0</v>
      </c>
      <c r="I702" s="71">
        <f t="shared" si="365"/>
        <v>0</v>
      </c>
    </row>
    <row r="703" spans="1:9" s="3" customFormat="1" ht="13.5" hidden="1" thickBot="1" x14ac:dyDescent="0.25">
      <c r="A703" s="64" t="s">
        <v>50</v>
      </c>
      <c r="B703" s="65"/>
      <c r="C703" s="45">
        <v>0</v>
      </c>
      <c r="D703" s="45"/>
      <c r="E703" s="45">
        <f t="shared" ref="E703:E706" si="371">C703+D703</f>
        <v>0</v>
      </c>
      <c r="F703" s="45"/>
      <c r="G703" s="45"/>
      <c r="H703" s="46"/>
      <c r="I703" s="71">
        <f t="shared" si="365"/>
        <v>0</v>
      </c>
    </row>
    <row r="704" spans="1:9" s="3" customFormat="1" ht="13.5" hidden="1" thickBot="1" x14ac:dyDescent="0.25">
      <c r="A704" s="36" t="s">
        <v>51</v>
      </c>
      <c r="B704" s="136" t="s">
        <v>52</v>
      </c>
      <c r="C704" s="41">
        <v>0</v>
      </c>
      <c r="D704" s="41"/>
      <c r="E704" s="41">
        <f t="shared" si="371"/>
        <v>0</v>
      </c>
      <c r="F704" s="41"/>
      <c r="G704" s="41"/>
      <c r="H704" s="42"/>
      <c r="I704" s="71">
        <f t="shared" si="365"/>
        <v>0</v>
      </c>
    </row>
    <row r="705" spans="1:9" s="3" customFormat="1" ht="13.5" hidden="1" thickBot="1" x14ac:dyDescent="0.25">
      <c r="A705" s="36" t="s">
        <v>18</v>
      </c>
      <c r="B705" s="136" t="s">
        <v>53</v>
      </c>
      <c r="C705" s="41">
        <v>0</v>
      </c>
      <c r="D705" s="41"/>
      <c r="E705" s="41">
        <f t="shared" si="371"/>
        <v>0</v>
      </c>
      <c r="F705" s="41"/>
      <c r="G705" s="41"/>
      <c r="H705" s="42"/>
      <c r="I705" s="71">
        <f t="shared" si="365"/>
        <v>0</v>
      </c>
    </row>
    <row r="706" spans="1:9" s="3" customFormat="1" ht="13.5" hidden="1" thickBot="1" x14ac:dyDescent="0.25">
      <c r="A706" s="36" t="s">
        <v>20</v>
      </c>
      <c r="B706" s="137" t="s">
        <v>54</v>
      </c>
      <c r="C706" s="41">
        <v>0</v>
      </c>
      <c r="D706" s="41"/>
      <c r="E706" s="41">
        <f t="shared" si="371"/>
        <v>0</v>
      </c>
      <c r="F706" s="41"/>
      <c r="G706" s="41"/>
      <c r="H706" s="42"/>
      <c r="I706" s="71">
        <f t="shared" si="365"/>
        <v>0</v>
      </c>
    </row>
    <row r="707" spans="1:9" s="3" customFormat="1" ht="13.5" hidden="1" thickBot="1" x14ac:dyDescent="0.25">
      <c r="A707" s="60" t="s">
        <v>55</v>
      </c>
      <c r="B707" s="61" t="s">
        <v>56</v>
      </c>
      <c r="C707" s="45">
        <v>0</v>
      </c>
      <c r="D707" s="45">
        <f t="shared" ref="D707:H707" si="372">SUM(D711,D712,D713)</f>
        <v>0</v>
      </c>
      <c r="E707" s="45">
        <f t="shared" si="372"/>
        <v>0</v>
      </c>
      <c r="F707" s="45">
        <f t="shared" si="372"/>
        <v>0</v>
      </c>
      <c r="G707" s="45">
        <f t="shared" si="372"/>
        <v>0</v>
      </c>
      <c r="H707" s="46">
        <f t="shared" si="372"/>
        <v>0</v>
      </c>
      <c r="I707" s="71">
        <f t="shared" si="365"/>
        <v>0</v>
      </c>
    </row>
    <row r="708" spans="1:9" s="3" customFormat="1" ht="13.5" hidden="1" thickBot="1" x14ac:dyDescent="0.25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365"/>
        <v>0</v>
      </c>
    </row>
    <row r="709" spans="1:9" s="3" customFormat="1" ht="13.5" hidden="1" thickBot="1" x14ac:dyDescent="0.25">
      <c r="A709" s="64" t="s">
        <v>49</v>
      </c>
      <c r="B709" s="65"/>
      <c r="C709" s="45">
        <v>0</v>
      </c>
      <c r="D709" s="45">
        <f t="shared" ref="D709:H709" si="373">D711+D712+D713-D710</f>
        <v>0</v>
      </c>
      <c r="E709" s="45">
        <f t="shared" si="373"/>
        <v>0</v>
      </c>
      <c r="F709" s="45">
        <f t="shared" si="373"/>
        <v>0</v>
      </c>
      <c r="G709" s="45">
        <f t="shared" si="373"/>
        <v>0</v>
      </c>
      <c r="H709" s="46">
        <f t="shared" si="373"/>
        <v>0</v>
      </c>
      <c r="I709" s="71">
        <f t="shared" si="365"/>
        <v>0</v>
      </c>
    </row>
    <row r="710" spans="1:9" s="3" customFormat="1" ht="13.5" hidden="1" thickBot="1" x14ac:dyDescent="0.25">
      <c r="A710" s="64" t="s">
        <v>50</v>
      </c>
      <c r="B710" s="65"/>
      <c r="C710" s="45">
        <v>0</v>
      </c>
      <c r="D710" s="45"/>
      <c r="E710" s="45">
        <f t="shared" ref="E710:E713" si="374">C710+D710</f>
        <v>0</v>
      </c>
      <c r="F710" s="45"/>
      <c r="G710" s="45"/>
      <c r="H710" s="46"/>
      <c r="I710" s="71">
        <f t="shared" si="365"/>
        <v>0</v>
      </c>
    </row>
    <row r="711" spans="1:9" s="3" customFormat="1" ht="13.5" hidden="1" thickBot="1" x14ac:dyDescent="0.25">
      <c r="A711" s="36" t="s">
        <v>57</v>
      </c>
      <c r="B711" s="137" t="s">
        <v>58</v>
      </c>
      <c r="C711" s="41">
        <v>0</v>
      </c>
      <c r="D711" s="41"/>
      <c r="E711" s="41">
        <f t="shared" si="374"/>
        <v>0</v>
      </c>
      <c r="F711" s="41"/>
      <c r="G711" s="41"/>
      <c r="H711" s="42"/>
      <c r="I711" s="71">
        <f t="shared" si="365"/>
        <v>0</v>
      </c>
    </row>
    <row r="712" spans="1:9" s="3" customFormat="1" ht="13.5" hidden="1" thickBot="1" x14ac:dyDescent="0.25">
      <c r="A712" s="36" t="s">
        <v>59</v>
      </c>
      <c r="B712" s="137" t="s">
        <v>60</v>
      </c>
      <c r="C712" s="41">
        <v>0</v>
      </c>
      <c r="D712" s="41"/>
      <c r="E712" s="41">
        <f t="shared" si="374"/>
        <v>0</v>
      </c>
      <c r="F712" s="41"/>
      <c r="G712" s="41"/>
      <c r="H712" s="42"/>
      <c r="I712" s="71">
        <f t="shared" si="365"/>
        <v>0</v>
      </c>
    </row>
    <row r="713" spans="1:9" s="3" customFormat="1" ht="13.5" hidden="1" thickBot="1" x14ac:dyDescent="0.25">
      <c r="A713" s="36" t="s">
        <v>61</v>
      </c>
      <c r="B713" s="137" t="s">
        <v>62</v>
      </c>
      <c r="C713" s="41">
        <v>0</v>
      </c>
      <c r="D713" s="41"/>
      <c r="E713" s="41">
        <f t="shared" si="374"/>
        <v>0</v>
      </c>
      <c r="F713" s="41"/>
      <c r="G713" s="41"/>
      <c r="H713" s="42"/>
      <c r="I713" s="71">
        <f t="shared" si="365"/>
        <v>0</v>
      </c>
    </row>
    <row r="714" spans="1:9" s="3" customFormat="1" ht="13.5" hidden="1" thickBot="1" x14ac:dyDescent="0.25">
      <c r="A714" s="60" t="s">
        <v>63</v>
      </c>
      <c r="B714" s="67" t="s">
        <v>64</v>
      </c>
      <c r="C714" s="45">
        <v>0</v>
      </c>
      <c r="D714" s="45">
        <f t="shared" ref="D714:H714" si="375">SUM(D718,D719,D720)</f>
        <v>0</v>
      </c>
      <c r="E714" s="45">
        <f t="shared" si="375"/>
        <v>0</v>
      </c>
      <c r="F714" s="45">
        <f t="shared" si="375"/>
        <v>0</v>
      </c>
      <c r="G714" s="45">
        <f t="shared" si="375"/>
        <v>0</v>
      </c>
      <c r="H714" s="46">
        <f t="shared" si="375"/>
        <v>0</v>
      </c>
      <c r="I714" s="71">
        <f t="shared" si="365"/>
        <v>0</v>
      </c>
    </row>
    <row r="715" spans="1:9" s="3" customFormat="1" ht="13.5" hidden="1" thickBot="1" x14ac:dyDescent="0.25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365"/>
        <v>0</v>
      </c>
    </row>
    <row r="716" spans="1:9" s="3" customFormat="1" ht="13.5" hidden="1" thickBot="1" x14ac:dyDescent="0.25">
      <c r="A716" s="64" t="s">
        <v>49</v>
      </c>
      <c r="B716" s="65"/>
      <c r="C716" s="45">
        <v>0</v>
      </c>
      <c r="D716" s="45">
        <f t="shared" ref="D716:H716" si="376">D718+D719+D720-D717</f>
        <v>0</v>
      </c>
      <c r="E716" s="45">
        <f t="shared" si="376"/>
        <v>0</v>
      </c>
      <c r="F716" s="45">
        <f t="shared" si="376"/>
        <v>0</v>
      </c>
      <c r="G716" s="45">
        <f t="shared" si="376"/>
        <v>0</v>
      </c>
      <c r="H716" s="46">
        <f t="shared" si="376"/>
        <v>0</v>
      </c>
      <c r="I716" s="71">
        <f t="shared" si="365"/>
        <v>0</v>
      </c>
    </row>
    <row r="717" spans="1:9" s="3" customFormat="1" ht="13.5" hidden="1" thickBot="1" x14ac:dyDescent="0.25">
      <c r="A717" s="64" t="s">
        <v>50</v>
      </c>
      <c r="B717" s="65"/>
      <c r="C717" s="45">
        <v>0</v>
      </c>
      <c r="D717" s="45"/>
      <c r="E717" s="45">
        <f t="shared" ref="E717:E720" si="377">C717+D717</f>
        <v>0</v>
      </c>
      <c r="F717" s="45"/>
      <c r="G717" s="45"/>
      <c r="H717" s="46"/>
      <c r="I717" s="71">
        <f t="shared" si="365"/>
        <v>0</v>
      </c>
    </row>
    <row r="718" spans="1:9" s="3" customFormat="1" ht="13.5" hidden="1" thickBot="1" x14ac:dyDescent="0.25">
      <c r="A718" s="36" t="s">
        <v>57</v>
      </c>
      <c r="B718" s="137" t="s">
        <v>65</v>
      </c>
      <c r="C718" s="41">
        <v>0</v>
      </c>
      <c r="D718" s="41"/>
      <c r="E718" s="41">
        <f t="shared" si="377"/>
        <v>0</v>
      </c>
      <c r="F718" s="41"/>
      <c r="G718" s="41"/>
      <c r="H718" s="42"/>
      <c r="I718" s="71">
        <f t="shared" si="365"/>
        <v>0</v>
      </c>
    </row>
    <row r="719" spans="1:9" s="3" customFormat="1" ht="13.5" hidden="1" thickBot="1" x14ac:dyDescent="0.25">
      <c r="A719" s="36" t="s">
        <v>59</v>
      </c>
      <c r="B719" s="137" t="s">
        <v>66</v>
      </c>
      <c r="C719" s="41">
        <v>0</v>
      </c>
      <c r="D719" s="41"/>
      <c r="E719" s="41">
        <f t="shared" si="377"/>
        <v>0</v>
      </c>
      <c r="F719" s="41"/>
      <c r="G719" s="41"/>
      <c r="H719" s="42"/>
      <c r="I719" s="71">
        <f t="shared" si="365"/>
        <v>0</v>
      </c>
    </row>
    <row r="720" spans="1:9" s="3" customFormat="1" ht="13.5" hidden="1" thickBot="1" x14ac:dyDescent="0.25">
      <c r="A720" s="36" t="s">
        <v>61</v>
      </c>
      <c r="B720" s="137" t="s">
        <v>67</v>
      </c>
      <c r="C720" s="41">
        <v>0</v>
      </c>
      <c r="D720" s="41"/>
      <c r="E720" s="41">
        <f t="shared" si="377"/>
        <v>0</v>
      </c>
      <c r="F720" s="41"/>
      <c r="G720" s="41"/>
      <c r="H720" s="42"/>
      <c r="I720" s="71">
        <f t="shared" si="365"/>
        <v>0</v>
      </c>
    </row>
    <row r="721" spans="1:9" s="3" customFormat="1" ht="13.5" hidden="1" thickBot="1" x14ac:dyDescent="0.25">
      <c r="A721" s="68"/>
      <c r="B721" s="55"/>
      <c r="C721" s="41"/>
      <c r="D721" s="41"/>
      <c r="E721" s="41"/>
      <c r="F721" s="41"/>
      <c r="G721" s="41"/>
      <c r="H721" s="42"/>
      <c r="I721" s="71">
        <f t="shared" si="365"/>
        <v>0</v>
      </c>
    </row>
    <row r="722" spans="1:9" s="3" customFormat="1" ht="13.5" hidden="1" thickBot="1" x14ac:dyDescent="0.25">
      <c r="A722" s="60" t="s">
        <v>68</v>
      </c>
      <c r="B722" s="61">
        <v>71</v>
      </c>
      <c r="C722" s="45">
        <v>0</v>
      </c>
      <c r="D722" s="45">
        <f t="shared" ref="D722:H722" si="378">SUM(D723)</f>
        <v>0</v>
      </c>
      <c r="E722" s="45">
        <f t="shared" si="378"/>
        <v>0</v>
      </c>
      <c r="F722" s="45">
        <f t="shared" si="378"/>
        <v>0</v>
      </c>
      <c r="G722" s="45">
        <f t="shared" si="378"/>
        <v>0</v>
      </c>
      <c r="H722" s="46">
        <f t="shared" si="378"/>
        <v>0</v>
      </c>
      <c r="I722" s="71">
        <f t="shared" si="365"/>
        <v>0</v>
      </c>
    </row>
    <row r="723" spans="1:9" s="3" customFormat="1" ht="13.5" hidden="1" thickBot="1" x14ac:dyDescent="0.25">
      <c r="A723" s="50" t="s">
        <v>69</v>
      </c>
      <c r="B723" s="134" t="s">
        <v>70</v>
      </c>
      <c r="C723" s="41">
        <v>0</v>
      </c>
      <c r="D723" s="41"/>
      <c r="E723" s="41">
        <f>C723+D723</f>
        <v>0</v>
      </c>
      <c r="F723" s="41"/>
      <c r="G723" s="41"/>
      <c r="H723" s="42"/>
      <c r="I723" s="71">
        <f t="shared" si="365"/>
        <v>0</v>
      </c>
    </row>
    <row r="724" spans="1:9" s="3" customFormat="1" ht="13.5" hidden="1" thickBot="1" x14ac:dyDescent="0.25">
      <c r="A724" s="68"/>
      <c r="B724" s="55"/>
      <c r="C724" s="41"/>
      <c r="D724" s="41"/>
      <c r="E724" s="41"/>
      <c r="F724" s="41"/>
      <c r="G724" s="41"/>
      <c r="H724" s="42"/>
      <c r="I724" s="71">
        <f t="shared" si="365"/>
        <v>0</v>
      </c>
    </row>
    <row r="725" spans="1:9" s="3" customFormat="1" ht="13.5" hidden="1" thickBot="1" x14ac:dyDescent="0.25">
      <c r="A725" s="48" t="s">
        <v>71</v>
      </c>
      <c r="B725" s="67" t="s">
        <v>72</v>
      </c>
      <c r="C725" s="45">
        <v>0</v>
      </c>
      <c r="D725" s="45"/>
      <c r="E725" s="45">
        <f>C725+D725</f>
        <v>0</v>
      </c>
      <c r="F725" s="45"/>
      <c r="G725" s="45"/>
      <c r="H725" s="46"/>
      <c r="I725" s="71">
        <f t="shared" si="365"/>
        <v>0</v>
      </c>
    </row>
    <row r="726" spans="1:9" s="3" customFormat="1" ht="13.5" hidden="1" thickBot="1" x14ac:dyDescent="0.25">
      <c r="A726" s="68"/>
      <c r="B726" s="55"/>
      <c r="C726" s="41"/>
      <c r="D726" s="41"/>
      <c r="E726" s="41"/>
      <c r="F726" s="41"/>
      <c r="G726" s="41"/>
      <c r="H726" s="42"/>
      <c r="I726" s="71">
        <f t="shared" si="365"/>
        <v>0</v>
      </c>
    </row>
    <row r="727" spans="1:9" s="3" customFormat="1" ht="13.5" hidden="1" thickBot="1" x14ac:dyDescent="0.25">
      <c r="A727" s="48" t="s">
        <v>73</v>
      </c>
      <c r="B727" s="67"/>
      <c r="C727" s="45">
        <v>0</v>
      </c>
      <c r="D727" s="45">
        <f t="shared" ref="D727:H727" si="379">D674-D695</f>
        <v>0</v>
      </c>
      <c r="E727" s="45">
        <f t="shared" si="379"/>
        <v>0</v>
      </c>
      <c r="F727" s="45">
        <f t="shared" si="379"/>
        <v>0</v>
      </c>
      <c r="G727" s="45">
        <f t="shared" si="379"/>
        <v>0</v>
      </c>
      <c r="H727" s="46">
        <f t="shared" si="379"/>
        <v>0</v>
      </c>
      <c r="I727" s="71">
        <f t="shared" si="365"/>
        <v>0</v>
      </c>
    </row>
    <row r="728" spans="1:9" s="3" customFormat="1" ht="13.5" hidden="1" thickBot="1" x14ac:dyDescent="0.25">
      <c r="A728" s="54"/>
      <c r="B728" s="55"/>
      <c r="C728" s="41"/>
      <c r="D728" s="41"/>
      <c r="E728" s="41"/>
      <c r="F728" s="41"/>
      <c r="G728" s="41"/>
      <c r="H728" s="42"/>
      <c r="I728" s="71">
        <f t="shared" si="365"/>
        <v>0</v>
      </c>
    </row>
    <row r="729" spans="1:9" s="5" customFormat="1" ht="13.5" hidden="1" thickBot="1" x14ac:dyDescent="0.25">
      <c r="A729" s="99" t="s">
        <v>100</v>
      </c>
      <c r="B729" s="100"/>
      <c r="C729" s="101">
        <v>0</v>
      </c>
      <c r="D729" s="101">
        <f t="shared" ref="D729:H729" si="380">D730</f>
        <v>0</v>
      </c>
      <c r="E729" s="101">
        <f t="shared" si="380"/>
        <v>0</v>
      </c>
      <c r="F729" s="101">
        <f t="shared" si="380"/>
        <v>0</v>
      </c>
      <c r="G729" s="101">
        <f t="shared" si="380"/>
        <v>0</v>
      </c>
      <c r="H729" s="102">
        <f t="shared" si="380"/>
        <v>0</v>
      </c>
      <c r="I729" s="71">
        <f t="shared" si="365"/>
        <v>0</v>
      </c>
    </row>
    <row r="730" spans="1:9" s="3" customFormat="1" ht="13.5" hidden="1" thickBot="1" x14ac:dyDescent="0.25">
      <c r="A730" s="111" t="s">
        <v>78</v>
      </c>
      <c r="B730" s="112"/>
      <c r="C730" s="117">
        <v>0</v>
      </c>
      <c r="D730" s="117">
        <f t="shared" ref="D730:H730" si="381">SUM(D731,D732,D733,D737)</f>
        <v>0</v>
      </c>
      <c r="E730" s="117">
        <f t="shared" si="381"/>
        <v>0</v>
      </c>
      <c r="F730" s="117">
        <f t="shared" si="381"/>
        <v>0</v>
      </c>
      <c r="G730" s="117">
        <f t="shared" si="381"/>
        <v>0</v>
      </c>
      <c r="H730" s="118">
        <f t="shared" si="381"/>
        <v>0</v>
      </c>
      <c r="I730" s="71">
        <f t="shared" si="365"/>
        <v>0</v>
      </c>
    </row>
    <row r="731" spans="1:9" s="3" customFormat="1" ht="13.5" hidden="1" thickBot="1" x14ac:dyDescent="0.25">
      <c r="A731" s="36" t="s">
        <v>12</v>
      </c>
      <c r="B731" s="37"/>
      <c r="C731" s="41">
        <v>0</v>
      </c>
      <c r="D731" s="41"/>
      <c r="E731" s="41">
        <f>SUM(C731,D731)</f>
        <v>0</v>
      </c>
      <c r="F731" s="41"/>
      <c r="G731" s="41"/>
      <c r="H731" s="42"/>
      <c r="I731" s="71">
        <f t="shared" si="365"/>
        <v>0</v>
      </c>
    </row>
    <row r="732" spans="1:9" s="3" customFormat="1" ht="13.5" hidden="1" thickBot="1" x14ac:dyDescent="0.25">
      <c r="A732" s="36" t="s">
        <v>13</v>
      </c>
      <c r="B732" s="40"/>
      <c r="C732" s="41">
        <v>0</v>
      </c>
      <c r="D732" s="41"/>
      <c r="E732" s="41">
        <f t="shared" ref="E732:E736" si="382">SUM(C732,D732)</f>
        <v>0</v>
      </c>
      <c r="F732" s="41"/>
      <c r="G732" s="41"/>
      <c r="H732" s="42"/>
      <c r="I732" s="71">
        <f t="shared" si="365"/>
        <v>0</v>
      </c>
    </row>
    <row r="733" spans="1:9" s="3" customFormat="1" ht="13.5" hidden="1" thickBot="1" x14ac:dyDescent="0.25">
      <c r="A733" s="43" t="s">
        <v>79</v>
      </c>
      <c r="B733" s="44" t="s">
        <v>15</v>
      </c>
      <c r="C733" s="45">
        <v>0</v>
      </c>
      <c r="D733" s="45">
        <f>SUM(D734:D736)</f>
        <v>0</v>
      </c>
      <c r="E733" s="45">
        <f t="shared" si="382"/>
        <v>0</v>
      </c>
      <c r="F733" s="45">
        <f t="shared" ref="F733:H733" si="383">SUM(F734:F736)</f>
        <v>0</v>
      </c>
      <c r="G733" s="45">
        <f t="shared" si="383"/>
        <v>0</v>
      </c>
      <c r="H733" s="46">
        <f t="shared" si="383"/>
        <v>0</v>
      </c>
      <c r="I733" s="71">
        <f t="shared" si="365"/>
        <v>0</v>
      </c>
    </row>
    <row r="734" spans="1:9" s="3" customFormat="1" ht="13.5" hidden="1" thickBot="1" x14ac:dyDescent="0.25">
      <c r="A734" s="47" t="s">
        <v>16</v>
      </c>
      <c r="B734" s="37" t="s">
        <v>17</v>
      </c>
      <c r="C734" s="41">
        <v>0</v>
      </c>
      <c r="D734" s="41"/>
      <c r="E734" s="41">
        <f t="shared" si="382"/>
        <v>0</v>
      </c>
      <c r="F734" s="41"/>
      <c r="G734" s="41"/>
      <c r="H734" s="42"/>
      <c r="I734" s="71">
        <f t="shared" si="365"/>
        <v>0</v>
      </c>
    </row>
    <row r="735" spans="1:9" s="3" customFormat="1" ht="13.5" hidden="1" thickBot="1" x14ac:dyDescent="0.25">
      <c r="A735" s="47" t="s">
        <v>18</v>
      </c>
      <c r="B735" s="37" t="s">
        <v>19</v>
      </c>
      <c r="C735" s="41">
        <v>0</v>
      </c>
      <c r="D735" s="41"/>
      <c r="E735" s="41">
        <f t="shared" si="382"/>
        <v>0</v>
      </c>
      <c r="F735" s="41"/>
      <c r="G735" s="41"/>
      <c r="H735" s="42"/>
      <c r="I735" s="71">
        <f t="shared" si="365"/>
        <v>0</v>
      </c>
    </row>
    <row r="736" spans="1:9" s="3" customFormat="1" ht="13.5" hidden="1" thickBot="1" x14ac:dyDescent="0.25">
      <c r="A736" s="47" t="s">
        <v>20</v>
      </c>
      <c r="B736" s="37" t="s">
        <v>21</v>
      </c>
      <c r="C736" s="41">
        <v>0</v>
      </c>
      <c r="D736" s="41"/>
      <c r="E736" s="41">
        <f t="shared" si="382"/>
        <v>0</v>
      </c>
      <c r="F736" s="41"/>
      <c r="G736" s="41"/>
      <c r="H736" s="42"/>
      <c r="I736" s="71">
        <f t="shared" si="365"/>
        <v>0</v>
      </c>
    </row>
    <row r="737" spans="1:9" s="3" customFormat="1" ht="26.25" hidden="1" thickBot="1" x14ac:dyDescent="0.25">
      <c r="A737" s="43" t="s">
        <v>22</v>
      </c>
      <c r="B737" s="44" t="s">
        <v>23</v>
      </c>
      <c r="C737" s="45">
        <v>0</v>
      </c>
      <c r="D737" s="45">
        <f t="shared" ref="D737:H737" si="384">SUM(D738,D742,D746)</f>
        <v>0</v>
      </c>
      <c r="E737" s="45">
        <f t="shared" si="384"/>
        <v>0</v>
      </c>
      <c r="F737" s="45">
        <f t="shared" si="384"/>
        <v>0</v>
      </c>
      <c r="G737" s="45">
        <f t="shared" si="384"/>
        <v>0</v>
      </c>
      <c r="H737" s="46">
        <f t="shared" si="384"/>
        <v>0</v>
      </c>
      <c r="I737" s="71">
        <f t="shared" si="365"/>
        <v>0</v>
      </c>
    </row>
    <row r="738" spans="1:9" s="3" customFormat="1" ht="13.5" hidden="1" thickBot="1" x14ac:dyDescent="0.25">
      <c r="A738" s="48" t="s">
        <v>24</v>
      </c>
      <c r="B738" s="49" t="s">
        <v>25</v>
      </c>
      <c r="C738" s="45">
        <v>0</v>
      </c>
      <c r="D738" s="45">
        <f t="shared" ref="D738:H738" si="385">SUM(D739:D741)</f>
        <v>0</v>
      </c>
      <c r="E738" s="45">
        <f t="shared" si="385"/>
        <v>0</v>
      </c>
      <c r="F738" s="45">
        <f t="shared" si="385"/>
        <v>0</v>
      </c>
      <c r="G738" s="45">
        <f t="shared" si="385"/>
        <v>0</v>
      </c>
      <c r="H738" s="46">
        <f t="shared" si="385"/>
        <v>0</v>
      </c>
      <c r="I738" s="71">
        <f t="shared" si="365"/>
        <v>0</v>
      </c>
    </row>
    <row r="739" spans="1:9" s="3" customFormat="1" ht="13.5" hidden="1" thickBot="1" x14ac:dyDescent="0.25">
      <c r="A739" s="50" t="s">
        <v>26</v>
      </c>
      <c r="B739" s="51" t="s">
        <v>27</v>
      </c>
      <c r="C739" s="41">
        <v>0</v>
      </c>
      <c r="D739" s="41"/>
      <c r="E739" s="41">
        <f t="shared" ref="E739:E741" si="386">SUM(C739,D739)</f>
        <v>0</v>
      </c>
      <c r="F739" s="41"/>
      <c r="G739" s="41"/>
      <c r="H739" s="42"/>
      <c r="I739" s="71">
        <f t="shared" si="365"/>
        <v>0</v>
      </c>
    </row>
    <row r="740" spans="1:9" s="3" customFormat="1" ht="13.5" hidden="1" thickBot="1" x14ac:dyDescent="0.25">
      <c r="A740" s="50" t="s">
        <v>28</v>
      </c>
      <c r="B740" s="52" t="s">
        <v>29</v>
      </c>
      <c r="C740" s="41">
        <v>0</v>
      </c>
      <c r="D740" s="41"/>
      <c r="E740" s="41">
        <f t="shared" si="386"/>
        <v>0</v>
      </c>
      <c r="F740" s="41"/>
      <c r="G740" s="41"/>
      <c r="H740" s="42"/>
      <c r="I740" s="71">
        <f t="shared" si="365"/>
        <v>0</v>
      </c>
    </row>
    <row r="741" spans="1:9" s="3" customFormat="1" ht="13.5" hidden="1" thickBot="1" x14ac:dyDescent="0.25">
      <c r="A741" s="50" t="s">
        <v>30</v>
      </c>
      <c r="B741" s="52" t="s">
        <v>31</v>
      </c>
      <c r="C741" s="41">
        <v>0</v>
      </c>
      <c r="D741" s="41"/>
      <c r="E741" s="41">
        <f t="shared" si="386"/>
        <v>0</v>
      </c>
      <c r="F741" s="41"/>
      <c r="G741" s="41"/>
      <c r="H741" s="42"/>
      <c r="I741" s="71">
        <f t="shared" si="365"/>
        <v>0</v>
      </c>
    </row>
    <row r="742" spans="1:9" s="3" customFormat="1" ht="13.5" hidden="1" thickBot="1" x14ac:dyDescent="0.25">
      <c r="A742" s="48" t="s">
        <v>32</v>
      </c>
      <c r="B742" s="53" t="s">
        <v>33</v>
      </c>
      <c r="C742" s="45">
        <v>0</v>
      </c>
      <c r="D742" s="45">
        <f t="shared" ref="D742:H742" si="387">SUM(D743:D745)</f>
        <v>0</v>
      </c>
      <c r="E742" s="45">
        <f t="shared" si="387"/>
        <v>0</v>
      </c>
      <c r="F742" s="45">
        <f t="shared" si="387"/>
        <v>0</v>
      </c>
      <c r="G742" s="45">
        <f t="shared" si="387"/>
        <v>0</v>
      </c>
      <c r="H742" s="46">
        <f t="shared" si="387"/>
        <v>0</v>
      </c>
      <c r="I742" s="71">
        <f t="shared" si="365"/>
        <v>0</v>
      </c>
    </row>
    <row r="743" spans="1:9" s="3" customFormat="1" ht="13.5" hidden="1" thickBot="1" x14ac:dyDescent="0.25">
      <c r="A743" s="50" t="s">
        <v>26</v>
      </c>
      <c r="B743" s="52" t="s">
        <v>34</v>
      </c>
      <c r="C743" s="41">
        <v>0</v>
      </c>
      <c r="D743" s="41"/>
      <c r="E743" s="41">
        <f t="shared" ref="E743:E745" si="388">SUM(C743,D743)</f>
        <v>0</v>
      </c>
      <c r="F743" s="41"/>
      <c r="G743" s="41"/>
      <c r="H743" s="42"/>
      <c r="I743" s="71">
        <f t="shared" si="365"/>
        <v>0</v>
      </c>
    </row>
    <row r="744" spans="1:9" s="3" customFormat="1" ht="13.5" hidden="1" thickBot="1" x14ac:dyDescent="0.25">
      <c r="A744" s="50" t="s">
        <v>28</v>
      </c>
      <c r="B744" s="52" t="s">
        <v>35</v>
      </c>
      <c r="C744" s="41">
        <v>0</v>
      </c>
      <c r="D744" s="41"/>
      <c r="E744" s="41">
        <f t="shared" si="388"/>
        <v>0</v>
      </c>
      <c r="F744" s="41"/>
      <c r="G744" s="41"/>
      <c r="H744" s="42"/>
      <c r="I744" s="71">
        <f t="shared" si="365"/>
        <v>0</v>
      </c>
    </row>
    <row r="745" spans="1:9" s="3" customFormat="1" ht="13.5" hidden="1" thickBot="1" x14ac:dyDescent="0.25">
      <c r="A745" s="50" t="s">
        <v>30</v>
      </c>
      <c r="B745" s="52" t="s">
        <v>36</v>
      </c>
      <c r="C745" s="41">
        <v>0</v>
      </c>
      <c r="D745" s="41"/>
      <c r="E745" s="41">
        <f t="shared" si="388"/>
        <v>0</v>
      </c>
      <c r="F745" s="41"/>
      <c r="G745" s="41"/>
      <c r="H745" s="42"/>
      <c r="I745" s="71">
        <f t="shared" si="365"/>
        <v>0</v>
      </c>
    </row>
    <row r="746" spans="1:9" s="3" customFormat="1" ht="13.5" hidden="1" thickBot="1" x14ac:dyDescent="0.25">
      <c r="A746" s="48" t="s">
        <v>37</v>
      </c>
      <c r="B746" s="53" t="s">
        <v>38</v>
      </c>
      <c r="C746" s="45">
        <v>0</v>
      </c>
      <c r="D746" s="45">
        <f t="shared" ref="D746:H746" si="389">SUM(D747:D749)</f>
        <v>0</v>
      </c>
      <c r="E746" s="45">
        <f t="shared" si="389"/>
        <v>0</v>
      </c>
      <c r="F746" s="45">
        <f t="shared" si="389"/>
        <v>0</v>
      </c>
      <c r="G746" s="45">
        <f t="shared" si="389"/>
        <v>0</v>
      </c>
      <c r="H746" s="46">
        <f t="shared" si="389"/>
        <v>0</v>
      </c>
      <c r="I746" s="71">
        <f t="shared" si="365"/>
        <v>0</v>
      </c>
    </row>
    <row r="747" spans="1:9" s="3" customFormat="1" ht="13.5" hidden="1" thickBot="1" x14ac:dyDescent="0.25">
      <c r="A747" s="50" t="s">
        <v>26</v>
      </c>
      <c r="B747" s="52" t="s">
        <v>39</v>
      </c>
      <c r="C747" s="41">
        <v>0</v>
      </c>
      <c r="D747" s="41"/>
      <c r="E747" s="41">
        <f t="shared" ref="E747:E749" si="390">SUM(C747,D747)</f>
        <v>0</v>
      </c>
      <c r="F747" s="41"/>
      <c r="G747" s="41"/>
      <c r="H747" s="42"/>
      <c r="I747" s="71">
        <f t="shared" si="365"/>
        <v>0</v>
      </c>
    </row>
    <row r="748" spans="1:9" s="3" customFormat="1" ht="13.5" hidden="1" thickBot="1" x14ac:dyDescent="0.25">
      <c r="A748" s="50" t="s">
        <v>28</v>
      </c>
      <c r="B748" s="52" t="s">
        <v>40</v>
      </c>
      <c r="C748" s="41">
        <v>0</v>
      </c>
      <c r="D748" s="41"/>
      <c r="E748" s="41">
        <f t="shared" si="390"/>
        <v>0</v>
      </c>
      <c r="F748" s="41"/>
      <c r="G748" s="41"/>
      <c r="H748" s="42"/>
      <c r="I748" s="71">
        <f t="shared" si="365"/>
        <v>0</v>
      </c>
    </row>
    <row r="749" spans="1:9" s="3" customFormat="1" ht="13.5" hidden="1" thickBot="1" x14ac:dyDescent="0.25">
      <c r="A749" s="50" t="s">
        <v>30</v>
      </c>
      <c r="B749" s="52" t="s">
        <v>41</v>
      </c>
      <c r="C749" s="41">
        <v>0</v>
      </c>
      <c r="D749" s="41"/>
      <c r="E749" s="41">
        <f t="shared" si="390"/>
        <v>0</v>
      </c>
      <c r="F749" s="41"/>
      <c r="G749" s="41"/>
      <c r="H749" s="42"/>
      <c r="I749" s="71">
        <f t="shared" si="365"/>
        <v>0</v>
      </c>
    </row>
    <row r="750" spans="1:9" s="3" customFormat="1" ht="13.5" hidden="1" thickBot="1" x14ac:dyDescent="0.25">
      <c r="A750" s="111" t="s">
        <v>76</v>
      </c>
      <c r="B750" s="112"/>
      <c r="C750" s="105">
        <v>0</v>
      </c>
      <c r="D750" s="105">
        <f>SUM(D751,D754,D780,D777)</f>
        <v>0</v>
      </c>
      <c r="E750" s="105">
        <f t="shared" ref="E750:H750" si="391">SUM(E751,E754,E780,E777)</f>
        <v>0</v>
      </c>
      <c r="F750" s="105">
        <f t="shared" si="391"/>
        <v>0</v>
      </c>
      <c r="G750" s="105">
        <f t="shared" si="391"/>
        <v>0</v>
      </c>
      <c r="H750" s="106">
        <f t="shared" si="391"/>
        <v>0</v>
      </c>
      <c r="I750" s="71">
        <f t="shared" si="365"/>
        <v>0</v>
      </c>
    </row>
    <row r="751" spans="1:9" s="3" customFormat="1" ht="13.5" hidden="1" thickBot="1" x14ac:dyDescent="0.25">
      <c r="A751" s="60" t="s">
        <v>43</v>
      </c>
      <c r="B751" s="61">
        <v>20</v>
      </c>
      <c r="C751" s="45">
        <v>0</v>
      </c>
      <c r="D751" s="45">
        <f t="shared" ref="D751:H751" si="392">SUM(D752)</f>
        <v>0</v>
      </c>
      <c r="E751" s="45">
        <f t="shared" si="392"/>
        <v>0</v>
      </c>
      <c r="F751" s="45">
        <f t="shared" si="392"/>
        <v>0</v>
      </c>
      <c r="G751" s="45">
        <f t="shared" si="392"/>
        <v>0</v>
      </c>
      <c r="H751" s="46">
        <f t="shared" si="392"/>
        <v>0</v>
      </c>
      <c r="I751" s="71">
        <f t="shared" si="365"/>
        <v>0</v>
      </c>
    </row>
    <row r="752" spans="1:9" s="3" customFormat="1" ht="13.5" hidden="1" thickBot="1" x14ac:dyDescent="0.25">
      <c r="A752" s="50" t="s">
        <v>87</v>
      </c>
      <c r="B752" s="134" t="s">
        <v>88</v>
      </c>
      <c r="C752" s="41">
        <v>0</v>
      </c>
      <c r="D752" s="41"/>
      <c r="E752" s="41">
        <f>C752+D752</f>
        <v>0</v>
      </c>
      <c r="F752" s="41"/>
      <c r="G752" s="41"/>
      <c r="H752" s="42"/>
      <c r="I752" s="71">
        <f t="shared" si="365"/>
        <v>0</v>
      </c>
    </row>
    <row r="753" spans="1:9" s="3" customFormat="1" ht="13.5" hidden="1" thickBot="1" x14ac:dyDescent="0.25">
      <c r="A753" s="50"/>
      <c r="B753" s="51"/>
      <c r="C753" s="41"/>
      <c r="D753" s="41"/>
      <c r="E753" s="41"/>
      <c r="F753" s="41"/>
      <c r="G753" s="41"/>
      <c r="H753" s="42"/>
      <c r="I753" s="71">
        <f t="shared" si="365"/>
        <v>0</v>
      </c>
    </row>
    <row r="754" spans="1:9" s="3" customFormat="1" ht="26.25" hidden="1" thickBot="1" x14ac:dyDescent="0.25">
      <c r="A754" s="135" t="s">
        <v>46</v>
      </c>
      <c r="B754" s="62">
        <v>60</v>
      </c>
      <c r="C754" s="45">
        <v>0</v>
      </c>
      <c r="D754" s="45">
        <f t="shared" ref="D754:H754" si="393">SUM(D755,D762,D769)</f>
        <v>0</v>
      </c>
      <c r="E754" s="45">
        <f t="shared" si="393"/>
        <v>0</v>
      </c>
      <c r="F754" s="45">
        <f t="shared" si="393"/>
        <v>0</v>
      </c>
      <c r="G754" s="45">
        <f t="shared" si="393"/>
        <v>0</v>
      </c>
      <c r="H754" s="46">
        <f t="shared" si="393"/>
        <v>0</v>
      </c>
      <c r="I754" s="71">
        <f t="shared" si="365"/>
        <v>0</v>
      </c>
    </row>
    <row r="755" spans="1:9" s="3" customFormat="1" ht="26.25" hidden="1" thickBot="1" x14ac:dyDescent="0.25">
      <c r="A755" s="60" t="s">
        <v>47</v>
      </c>
      <c r="B755" s="63">
        <v>60</v>
      </c>
      <c r="C755" s="45">
        <v>0</v>
      </c>
      <c r="D755" s="45">
        <f t="shared" ref="D755:H755" si="394">SUM(D759,D760,D761)</f>
        <v>0</v>
      </c>
      <c r="E755" s="45">
        <f t="shared" si="394"/>
        <v>0</v>
      </c>
      <c r="F755" s="45">
        <f t="shared" si="394"/>
        <v>0</v>
      </c>
      <c r="G755" s="45">
        <f t="shared" si="394"/>
        <v>0</v>
      </c>
      <c r="H755" s="46">
        <f t="shared" si="394"/>
        <v>0</v>
      </c>
      <c r="I755" s="71">
        <f t="shared" si="365"/>
        <v>0</v>
      </c>
    </row>
    <row r="756" spans="1:9" s="3" customFormat="1" ht="13.5" hidden="1" thickBot="1" x14ac:dyDescent="0.25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365"/>
        <v>0</v>
      </c>
    </row>
    <row r="757" spans="1:9" s="3" customFormat="1" ht="13.5" hidden="1" thickBot="1" x14ac:dyDescent="0.25">
      <c r="A757" s="64" t="s">
        <v>49</v>
      </c>
      <c r="B757" s="65"/>
      <c r="C757" s="45">
        <v>0</v>
      </c>
      <c r="D757" s="45">
        <f t="shared" ref="D757:H757" si="395">D759+D760+D761-D758</f>
        <v>0</v>
      </c>
      <c r="E757" s="45">
        <f t="shared" si="395"/>
        <v>0</v>
      </c>
      <c r="F757" s="45">
        <f t="shared" si="395"/>
        <v>0</v>
      </c>
      <c r="G757" s="45">
        <f t="shared" si="395"/>
        <v>0</v>
      </c>
      <c r="H757" s="46">
        <f t="shared" si="395"/>
        <v>0</v>
      </c>
      <c r="I757" s="71">
        <f t="shared" si="365"/>
        <v>0</v>
      </c>
    </row>
    <row r="758" spans="1:9" s="3" customFormat="1" ht="13.5" hidden="1" thickBot="1" x14ac:dyDescent="0.25">
      <c r="A758" s="64" t="s">
        <v>50</v>
      </c>
      <c r="B758" s="65"/>
      <c r="C758" s="45">
        <v>0</v>
      </c>
      <c r="D758" s="45"/>
      <c r="E758" s="45">
        <f t="shared" ref="E758:E761" si="396">C758+D758</f>
        <v>0</v>
      </c>
      <c r="F758" s="45"/>
      <c r="G758" s="45"/>
      <c r="H758" s="46"/>
      <c r="I758" s="71">
        <f t="shared" si="365"/>
        <v>0</v>
      </c>
    </row>
    <row r="759" spans="1:9" s="3" customFormat="1" ht="13.5" hidden="1" thickBot="1" x14ac:dyDescent="0.25">
      <c r="A759" s="36" t="s">
        <v>51</v>
      </c>
      <c r="B759" s="136" t="s">
        <v>52</v>
      </c>
      <c r="C759" s="41">
        <v>0</v>
      </c>
      <c r="D759" s="41"/>
      <c r="E759" s="41">
        <f t="shared" si="396"/>
        <v>0</v>
      </c>
      <c r="F759" s="41"/>
      <c r="G759" s="41"/>
      <c r="H759" s="42"/>
      <c r="I759" s="71">
        <f t="shared" si="365"/>
        <v>0</v>
      </c>
    </row>
    <row r="760" spans="1:9" s="3" customFormat="1" ht="13.5" hidden="1" thickBot="1" x14ac:dyDescent="0.25">
      <c r="A760" s="36" t="s">
        <v>18</v>
      </c>
      <c r="B760" s="136" t="s">
        <v>53</v>
      </c>
      <c r="C760" s="41">
        <v>0</v>
      </c>
      <c r="D760" s="41"/>
      <c r="E760" s="41">
        <f t="shared" si="396"/>
        <v>0</v>
      </c>
      <c r="F760" s="41"/>
      <c r="G760" s="41"/>
      <c r="H760" s="42"/>
      <c r="I760" s="71">
        <f t="shared" ref="I760:I787" si="397">SUM(E760:H760)</f>
        <v>0</v>
      </c>
    </row>
    <row r="761" spans="1:9" s="3" customFormat="1" ht="13.5" hidden="1" thickBot="1" x14ac:dyDescent="0.25">
      <c r="A761" s="36" t="s">
        <v>20</v>
      </c>
      <c r="B761" s="137" t="s">
        <v>54</v>
      </c>
      <c r="C761" s="41">
        <v>0</v>
      </c>
      <c r="D761" s="41"/>
      <c r="E761" s="41">
        <f t="shared" si="396"/>
        <v>0</v>
      </c>
      <c r="F761" s="41"/>
      <c r="G761" s="41"/>
      <c r="H761" s="42"/>
      <c r="I761" s="71">
        <f t="shared" si="397"/>
        <v>0</v>
      </c>
    </row>
    <row r="762" spans="1:9" s="3" customFormat="1" ht="13.5" hidden="1" thickBot="1" x14ac:dyDescent="0.25">
      <c r="A762" s="60" t="s">
        <v>55</v>
      </c>
      <c r="B762" s="61" t="s">
        <v>56</v>
      </c>
      <c r="C762" s="45">
        <v>0</v>
      </c>
      <c r="D762" s="45">
        <f t="shared" ref="D762:H762" si="398">SUM(D766,D767,D768)</f>
        <v>0</v>
      </c>
      <c r="E762" s="45">
        <f t="shared" si="398"/>
        <v>0</v>
      </c>
      <c r="F762" s="45">
        <f t="shared" si="398"/>
        <v>0</v>
      </c>
      <c r="G762" s="45">
        <f t="shared" si="398"/>
        <v>0</v>
      </c>
      <c r="H762" s="46">
        <f t="shared" si="398"/>
        <v>0</v>
      </c>
      <c r="I762" s="71">
        <f t="shared" si="397"/>
        <v>0</v>
      </c>
    </row>
    <row r="763" spans="1:9" s="3" customFormat="1" ht="13.5" hidden="1" thickBot="1" x14ac:dyDescent="0.25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397"/>
        <v>0</v>
      </c>
    </row>
    <row r="764" spans="1:9" s="3" customFormat="1" ht="13.5" hidden="1" thickBot="1" x14ac:dyDescent="0.25">
      <c r="A764" s="64" t="s">
        <v>49</v>
      </c>
      <c r="B764" s="65"/>
      <c r="C764" s="45">
        <v>0</v>
      </c>
      <c r="D764" s="45">
        <f t="shared" ref="D764:H764" si="399">D766+D767+D768-D765</f>
        <v>0</v>
      </c>
      <c r="E764" s="45">
        <f t="shared" si="399"/>
        <v>0</v>
      </c>
      <c r="F764" s="45">
        <f t="shared" si="399"/>
        <v>0</v>
      </c>
      <c r="G764" s="45">
        <f t="shared" si="399"/>
        <v>0</v>
      </c>
      <c r="H764" s="46">
        <f t="shared" si="399"/>
        <v>0</v>
      </c>
      <c r="I764" s="71">
        <f t="shared" si="397"/>
        <v>0</v>
      </c>
    </row>
    <row r="765" spans="1:9" s="3" customFormat="1" ht="13.5" hidden="1" thickBot="1" x14ac:dyDescent="0.25">
      <c r="A765" s="64" t="s">
        <v>50</v>
      </c>
      <c r="B765" s="65"/>
      <c r="C765" s="45">
        <v>0</v>
      </c>
      <c r="D765" s="45"/>
      <c r="E765" s="45">
        <f t="shared" ref="E765:E768" si="400">C765+D765</f>
        <v>0</v>
      </c>
      <c r="F765" s="45"/>
      <c r="G765" s="45"/>
      <c r="H765" s="46"/>
      <c r="I765" s="71">
        <f t="shared" si="397"/>
        <v>0</v>
      </c>
    </row>
    <row r="766" spans="1:9" s="3" customFormat="1" ht="13.5" hidden="1" thickBot="1" x14ac:dyDescent="0.25">
      <c r="A766" s="36" t="s">
        <v>57</v>
      </c>
      <c r="B766" s="137" t="s">
        <v>58</v>
      </c>
      <c r="C766" s="41">
        <v>0</v>
      </c>
      <c r="D766" s="41"/>
      <c r="E766" s="41">
        <f t="shared" si="400"/>
        <v>0</v>
      </c>
      <c r="F766" s="41"/>
      <c r="G766" s="41"/>
      <c r="H766" s="42"/>
      <c r="I766" s="71">
        <f t="shared" si="397"/>
        <v>0</v>
      </c>
    </row>
    <row r="767" spans="1:9" s="3" customFormat="1" ht="13.5" hidden="1" thickBot="1" x14ac:dyDescent="0.25">
      <c r="A767" s="36" t="s">
        <v>59</v>
      </c>
      <c r="B767" s="137" t="s">
        <v>60</v>
      </c>
      <c r="C767" s="41">
        <v>0</v>
      </c>
      <c r="D767" s="41"/>
      <c r="E767" s="41">
        <f t="shared" si="400"/>
        <v>0</v>
      </c>
      <c r="F767" s="41"/>
      <c r="G767" s="41"/>
      <c r="H767" s="42"/>
      <c r="I767" s="71">
        <f t="shared" si="397"/>
        <v>0</v>
      </c>
    </row>
    <row r="768" spans="1:9" s="3" customFormat="1" ht="13.5" hidden="1" thickBot="1" x14ac:dyDescent="0.25">
      <c r="A768" s="36" t="s">
        <v>61</v>
      </c>
      <c r="B768" s="137" t="s">
        <v>62</v>
      </c>
      <c r="C768" s="41">
        <v>0</v>
      </c>
      <c r="D768" s="41"/>
      <c r="E768" s="41">
        <f t="shared" si="400"/>
        <v>0</v>
      </c>
      <c r="F768" s="41"/>
      <c r="G768" s="41"/>
      <c r="H768" s="42"/>
      <c r="I768" s="71">
        <f t="shared" si="397"/>
        <v>0</v>
      </c>
    </row>
    <row r="769" spans="1:9" s="3" customFormat="1" ht="13.5" hidden="1" thickBot="1" x14ac:dyDescent="0.25">
      <c r="A769" s="60" t="s">
        <v>63</v>
      </c>
      <c r="B769" s="67" t="s">
        <v>64</v>
      </c>
      <c r="C769" s="45">
        <v>0</v>
      </c>
      <c r="D769" s="45">
        <f t="shared" ref="D769:H769" si="401">SUM(D773,D774,D775)</f>
        <v>0</v>
      </c>
      <c r="E769" s="45">
        <f t="shared" si="401"/>
        <v>0</v>
      </c>
      <c r="F769" s="45">
        <f t="shared" si="401"/>
        <v>0</v>
      </c>
      <c r="G769" s="45">
        <f t="shared" si="401"/>
        <v>0</v>
      </c>
      <c r="H769" s="46">
        <f t="shared" si="401"/>
        <v>0</v>
      </c>
      <c r="I769" s="71">
        <f t="shared" si="397"/>
        <v>0</v>
      </c>
    </row>
    <row r="770" spans="1:9" s="3" customFormat="1" ht="13.5" hidden="1" thickBot="1" x14ac:dyDescent="0.25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397"/>
        <v>0</v>
      </c>
    </row>
    <row r="771" spans="1:9" s="3" customFormat="1" ht="13.5" hidden="1" thickBot="1" x14ac:dyDescent="0.25">
      <c r="A771" s="64" t="s">
        <v>49</v>
      </c>
      <c r="B771" s="65"/>
      <c r="C771" s="45">
        <v>0</v>
      </c>
      <c r="D771" s="45">
        <f t="shared" ref="D771:H771" si="402">D773+D774+D775-D772</f>
        <v>0</v>
      </c>
      <c r="E771" s="45">
        <f t="shared" si="402"/>
        <v>0</v>
      </c>
      <c r="F771" s="45">
        <f t="shared" si="402"/>
        <v>0</v>
      </c>
      <c r="G771" s="45">
        <f t="shared" si="402"/>
        <v>0</v>
      </c>
      <c r="H771" s="46">
        <f t="shared" si="402"/>
        <v>0</v>
      </c>
      <c r="I771" s="71">
        <f t="shared" si="397"/>
        <v>0</v>
      </c>
    </row>
    <row r="772" spans="1:9" s="3" customFormat="1" ht="13.5" hidden="1" thickBot="1" x14ac:dyDescent="0.25">
      <c r="A772" s="64" t="s">
        <v>50</v>
      </c>
      <c r="B772" s="65"/>
      <c r="C772" s="45">
        <v>0</v>
      </c>
      <c r="D772" s="45"/>
      <c r="E772" s="45">
        <f t="shared" ref="E772:E775" si="403">C772+D772</f>
        <v>0</v>
      </c>
      <c r="F772" s="45"/>
      <c r="G772" s="45"/>
      <c r="H772" s="46"/>
      <c r="I772" s="71">
        <f t="shared" si="397"/>
        <v>0</v>
      </c>
    </row>
    <row r="773" spans="1:9" s="3" customFormat="1" ht="13.5" hidden="1" thickBot="1" x14ac:dyDescent="0.25">
      <c r="A773" s="36" t="s">
        <v>57</v>
      </c>
      <c r="B773" s="137" t="s">
        <v>65</v>
      </c>
      <c r="C773" s="41">
        <v>0</v>
      </c>
      <c r="D773" s="41"/>
      <c r="E773" s="41">
        <f t="shared" si="403"/>
        <v>0</v>
      </c>
      <c r="F773" s="41"/>
      <c r="G773" s="41"/>
      <c r="H773" s="42"/>
      <c r="I773" s="71">
        <f t="shared" si="397"/>
        <v>0</v>
      </c>
    </row>
    <row r="774" spans="1:9" s="3" customFormat="1" ht="13.5" hidden="1" thickBot="1" x14ac:dyDescent="0.25">
      <c r="A774" s="36" t="s">
        <v>59</v>
      </c>
      <c r="B774" s="137" t="s">
        <v>66</v>
      </c>
      <c r="C774" s="41">
        <v>0</v>
      </c>
      <c r="D774" s="41"/>
      <c r="E774" s="41">
        <f t="shared" si="403"/>
        <v>0</v>
      </c>
      <c r="F774" s="41"/>
      <c r="G774" s="41"/>
      <c r="H774" s="42"/>
      <c r="I774" s="71">
        <f t="shared" si="397"/>
        <v>0</v>
      </c>
    </row>
    <row r="775" spans="1:9" s="3" customFormat="1" ht="13.5" hidden="1" thickBot="1" x14ac:dyDescent="0.25">
      <c r="A775" s="36" t="s">
        <v>61</v>
      </c>
      <c r="B775" s="137" t="s">
        <v>67</v>
      </c>
      <c r="C775" s="41">
        <v>0</v>
      </c>
      <c r="D775" s="41"/>
      <c r="E775" s="41">
        <f t="shared" si="403"/>
        <v>0</v>
      </c>
      <c r="F775" s="41"/>
      <c r="G775" s="41"/>
      <c r="H775" s="42"/>
      <c r="I775" s="71">
        <f t="shared" si="397"/>
        <v>0</v>
      </c>
    </row>
    <row r="776" spans="1:9" s="3" customFormat="1" ht="13.5" hidden="1" thickBot="1" x14ac:dyDescent="0.25">
      <c r="A776" s="68"/>
      <c r="B776" s="55"/>
      <c r="C776" s="41"/>
      <c r="D776" s="41"/>
      <c r="E776" s="41"/>
      <c r="F776" s="41"/>
      <c r="G776" s="41"/>
      <c r="H776" s="42"/>
      <c r="I776" s="71">
        <f t="shared" si="397"/>
        <v>0</v>
      </c>
    </row>
    <row r="777" spans="1:9" s="3" customFormat="1" ht="13.5" hidden="1" thickBot="1" x14ac:dyDescent="0.25">
      <c r="A777" s="60" t="s">
        <v>68</v>
      </c>
      <c r="B777" s="61">
        <v>71</v>
      </c>
      <c r="C777" s="45">
        <v>0</v>
      </c>
      <c r="D777" s="45">
        <f t="shared" ref="D777:H777" si="404">SUM(D778)</f>
        <v>0</v>
      </c>
      <c r="E777" s="45">
        <f t="shared" si="404"/>
        <v>0</v>
      </c>
      <c r="F777" s="45">
        <f t="shared" si="404"/>
        <v>0</v>
      </c>
      <c r="G777" s="45">
        <f t="shared" si="404"/>
        <v>0</v>
      </c>
      <c r="H777" s="46">
        <f t="shared" si="404"/>
        <v>0</v>
      </c>
      <c r="I777" s="71">
        <f t="shared" si="397"/>
        <v>0</v>
      </c>
    </row>
    <row r="778" spans="1:9" s="3" customFormat="1" ht="13.5" hidden="1" thickBot="1" x14ac:dyDescent="0.25">
      <c r="A778" s="50" t="s">
        <v>69</v>
      </c>
      <c r="B778" s="134" t="s">
        <v>70</v>
      </c>
      <c r="C778" s="41">
        <v>0</v>
      </c>
      <c r="D778" s="41"/>
      <c r="E778" s="41">
        <f>C778+D778</f>
        <v>0</v>
      </c>
      <c r="F778" s="41"/>
      <c r="G778" s="41"/>
      <c r="H778" s="42"/>
      <c r="I778" s="71">
        <f t="shared" si="397"/>
        <v>0</v>
      </c>
    </row>
    <row r="779" spans="1:9" s="3" customFormat="1" ht="13.5" hidden="1" thickBot="1" x14ac:dyDescent="0.25">
      <c r="A779" s="68"/>
      <c r="B779" s="55"/>
      <c r="C779" s="41"/>
      <c r="D779" s="41"/>
      <c r="E779" s="41"/>
      <c r="F779" s="41"/>
      <c r="G779" s="41"/>
      <c r="H779" s="42"/>
      <c r="I779" s="71">
        <f t="shared" si="397"/>
        <v>0</v>
      </c>
    </row>
    <row r="780" spans="1:9" s="3" customFormat="1" ht="13.5" hidden="1" thickBot="1" x14ac:dyDescent="0.25">
      <c r="A780" s="48" t="s">
        <v>71</v>
      </c>
      <c r="B780" s="67" t="s">
        <v>72</v>
      </c>
      <c r="C780" s="45">
        <v>0</v>
      </c>
      <c r="D780" s="45"/>
      <c r="E780" s="45">
        <f>C780+D780</f>
        <v>0</v>
      </c>
      <c r="F780" s="45"/>
      <c r="G780" s="45"/>
      <c r="H780" s="46"/>
      <c r="I780" s="71">
        <f t="shared" si="397"/>
        <v>0</v>
      </c>
    </row>
    <row r="781" spans="1:9" s="3" customFormat="1" ht="13.5" hidden="1" thickBot="1" x14ac:dyDescent="0.25">
      <c r="A781" s="68"/>
      <c r="B781" s="55"/>
      <c r="C781" s="41"/>
      <c r="D781" s="41"/>
      <c r="E781" s="41"/>
      <c r="F781" s="41"/>
      <c r="G781" s="41"/>
      <c r="H781" s="42"/>
      <c r="I781" s="71">
        <f t="shared" si="397"/>
        <v>0</v>
      </c>
    </row>
    <row r="782" spans="1:9" s="3" customFormat="1" ht="13.5" hidden="1" thickBot="1" x14ac:dyDescent="0.25">
      <c r="A782" s="48" t="s">
        <v>73</v>
      </c>
      <c r="B782" s="67"/>
      <c r="C782" s="45">
        <v>0</v>
      </c>
      <c r="D782" s="45">
        <f t="shared" ref="D782:H782" si="405">D729-D750</f>
        <v>0</v>
      </c>
      <c r="E782" s="45">
        <f t="shared" si="405"/>
        <v>0</v>
      </c>
      <c r="F782" s="45">
        <f t="shared" si="405"/>
        <v>0</v>
      </c>
      <c r="G782" s="45">
        <f t="shared" si="405"/>
        <v>0</v>
      </c>
      <c r="H782" s="46">
        <f t="shared" si="405"/>
        <v>0</v>
      </c>
      <c r="I782" s="71">
        <f t="shared" si="397"/>
        <v>0</v>
      </c>
    </row>
    <row r="783" spans="1:9" s="3" customFormat="1" ht="13.5" hidden="1" thickBot="1" x14ac:dyDescent="0.25">
      <c r="A783" s="81"/>
      <c r="B783" s="82"/>
      <c r="C783" s="83"/>
      <c r="D783" s="83"/>
      <c r="E783" s="83"/>
      <c r="F783" s="83"/>
      <c r="G783" s="83"/>
      <c r="H783" s="84"/>
      <c r="I783" s="71">
        <f t="shared" si="397"/>
        <v>0</v>
      </c>
    </row>
    <row r="784" spans="1:9" s="2" customFormat="1" ht="13.5" thickBot="1" x14ac:dyDescent="0.25">
      <c r="A784" s="143" t="s">
        <v>101</v>
      </c>
      <c r="B784" s="144" t="s">
        <v>102</v>
      </c>
      <c r="C784" s="145">
        <v>4012</v>
      </c>
      <c r="D784" s="145">
        <f t="shared" ref="D784:H784" si="406">D817</f>
        <v>0</v>
      </c>
      <c r="E784" s="145">
        <f t="shared" si="406"/>
        <v>4012</v>
      </c>
      <c r="F784" s="145">
        <f t="shared" si="406"/>
        <v>0</v>
      </c>
      <c r="G784" s="145">
        <f t="shared" si="406"/>
        <v>0</v>
      </c>
      <c r="H784" s="146">
        <f t="shared" si="406"/>
        <v>0</v>
      </c>
      <c r="I784" s="13">
        <f t="shared" si="397"/>
        <v>4012</v>
      </c>
    </row>
    <row r="785" spans="1:9" hidden="1" x14ac:dyDescent="0.2">
      <c r="A785" s="139" t="s">
        <v>76</v>
      </c>
      <c r="B785" s="140"/>
      <c r="C785" s="91">
        <v>4012</v>
      </c>
      <c r="D785" s="91">
        <f>SUM(D786,D789,D815,D812)</f>
        <v>0</v>
      </c>
      <c r="E785" s="91">
        <f t="shared" ref="E785:H785" si="407">SUM(E786,E789,E815,E812)</f>
        <v>4012</v>
      </c>
      <c r="F785" s="91">
        <f t="shared" si="407"/>
        <v>0</v>
      </c>
      <c r="G785" s="91">
        <f t="shared" si="407"/>
        <v>0</v>
      </c>
      <c r="H785" s="92">
        <f t="shared" si="407"/>
        <v>0</v>
      </c>
      <c r="I785" s="13"/>
    </row>
    <row r="786" spans="1:9" s="3" customFormat="1" hidden="1" x14ac:dyDescent="0.2">
      <c r="A786" s="60" t="s">
        <v>43</v>
      </c>
      <c r="B786" s="61">
        <v>20</v>
      </c>
      <c r="C786" s="45">
        <v>0</v>
      </c>
      <c r="D786" s="45">
        <f t="shared" ref="D786:H786" si="408">SUM(D787)</f>
        <v>0</v>
      </c>
      <c r="E786" s="45">
        <f t="shared" si="408"/>
        <v>0</v>
      </c>
      <c r="F786" s="45">
        <f t="shared" si="408"/>
        <v>0</v>
      </c>
      <c r="G786" s="45">
        <f t="shared" si="408"/>
        <v>0</v>
      </c>
      <c r="H786" s="46">
        <f t="shared" si="408"/>
        <v>0</v>
      </c>
      <c r="I786" s="71">
        <f t="shared" si="397"/>
        <v>0</v>
      </c>
    </row>
    <row r="787" spans="1:9" s="3" customFormat="1" hidden="1" x14ac:dyDescent="0.2">
      <c r="A787" s="50" t="s">
        <v>87</v>
      </c>
      <c r="B787" s="134" t="s">
        <v>88</v>
      </c>
      <c r="C787" s="41">
        <v>0</v>
      </c>
      <c r="D787" s="41">
        <f>D840</f>
        <v>0</v>
      </c>
      <c r="E787" s="41">
        <f>C787+D787</f>
        <v>0</v>
      </c>
      <c r="F787" s="41">
        <f t="shared" ref="F787:H787" si="409">F840</f>
        <v>0</v>
      </c>
      <c r="G787" s="41">
        <f t="shared" si="409"/>
        <v>0</v>
      </c>
      <c r="H787" s="42">
        <f t="shared" si="409"/>
        <v>0</v>
      </c>
      <c r="I787" s="71">
        <f t="shared" si="397"/>
        <v>0</v>
      </c>
    </row>
    <row r="788" spans="1:9" s="3" customFormat="1" hidden="1" x14ac:dyDescent="0.2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10">SUM(E788:H788)</f>
        <v>0</v>
      </c>
    </row>
    <row r="789" spans="1:9" ht="25.5" hidden="1" x14ac:dyDescent="0.2">
      <c r="A789" s="135" t="s">
        <v>46</v>
      </c>
      <c r="B789" s="62">
        <v>60</v>
      </c>
      <c r="C789" s="45">
        <v>4012</v>
      </c>
      <c r="D789" s="45">
        <f t="shared" ref="D789:H789" si="411">SUM(D790,D797,D804)</f>
        <v>0</v>
      </c>
      <c r="E789" s="45">
        <f t="shared" si="411"/>
        <v>4012</v>
      </c>
      <c r="F789" s="45">
        <f t="shared" si="411"/>
        <v>0</v>
      </c>
      <c r="G789" s="45">
        <f t="shared" si="411"/>
        <v>0</v>
      </c>
      <c r="H789" s="46">
        <f t="shared" si="411"/>
        <v>0</v>
      </c>
      <c r="I789" s="13"/>
    </row>
    <row r="790" spans="1:9" ht="25.5" hidden="1" x14ac:dyDescent="0.2">
      <c r="A790" s="60" t="s">
        <v>47</v>
      </c>
      <c r="B790" s="63">
        <v>60</v>
      </c>
      <c r="C790" s="45">
        <v>4012</v>
      </c>
      <c r="D790" s="45">
        <f t="shared" ref="D790:H790" si="412">SUM(D794,D795,D796)</f>
        <v>0</v>
      </c>
      <c r="E790" s="45">
        <f t="shared" si="412"/>
        <v>4012</v>
      </c>
      <c r="F790" s="45">
        <f t="shared" si="412"/>
        <v>0</v>
      </c>
      <c r="G790" s="45">
        <f t="shared" si="412"/>
        <v>0</v>
      </c>
      <c r="H790" s="46">
        <f t="shared" si="412"/>
        <v>0</v>
      </c>
      <c r="I790" s="13"/>
    </row>
    <row r="791" spans="1:9" s="3" customFormat="1" hidden="1" x14ac:dyDescent="0.2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10"/>
        <v>0</v>
      </c>
    </row>
    <row r="792" spans="1:9" s="3" customFormat="1" hidden="1" x14ac:dyDescent="0.2">
      <c r="A792" s="64" t="s">
        <v>49</v>
      </c>
      <c r="B792" s="65"/>
      <c r="C792" s="45">
        <v>3.5</v>
      </c>
      <c r="D792" s="45">
        <f t="shared" ref="D792:H792" si="413">D794+D795+D796-D793</f>
        <v>0</v>
      </c>
      <c r="E792" s="45">
        <f t="shared" si="413"/>
        <v>3.5</v>
      </c>
      <c r="F792" s="45">
        <f t="shared" si="413"/>
        <v>0</v>
      </c>
      <c r="G792" s="45">
        <f t="shared" si="413"/>
        <v>0</v>
      </c>
      <c r="H792" s="46">
        <f t="shared" si="413"/>
        <v>0</v>
      </c>
      <c r="I792" s="71"/>
    </row>
    <row r="793" spans="1:9" hidden="1" x14ac:dyDescent="0.2">
      <c r="A793" s="64" t="s">
        <v>50</v>
      </c>
      <c r="B793" s="65"/>
      <c r="C793" s="45">
        <v>4008.5</v>
      </c>
      <c r="D793" s="45">
        <f t="shared" ref="D793:E795" si="414">D846</f>
        <v>0</v>
      </c>
      <c r="E793" s="45">
        <f t="shared" si="414"/>
        <v>4008.5</v>
      </c>
      <c r="F793" s="45">
        <f>F846</f>
        <v>0</v>
      </c>
      <c r="G793" s="45">
        <f t="shared" ref="G793:H793" si="415">G846</f>
        <v>0</v>
      </c>
      <c r="H793" s="46">
        <f t="shared" si="415"/>
        <v>0</v>
      </c>
      <c r="I793" s="13"/>
    </row>
    <row r="794" spans="1:9" hidden="1" x14ac:dyDescent="0.2">
      <c r="A794" s="36" t="s">
        <v>51</v>
      </c>
      <c r="B794" s="136" t="s">
        <v>52</v>
      </c>
      <c r="C794" s="38">
        <v>3368.49</v>
      </c>
      <c r="D794" s="38">
        <f t="shared" si="414"/>
        <v>0</v>
      </c>
      <c r="E794" s="38">
        <f t="shared" ref="E794:E796" si="416">C794+D794</f>
        <v>3368.49</v>
      </c>
      <c r="F794" s="38">
        <f t="shared" ref="F794:H796" si="417">F847</f>
        <v>0</v>
      </c>
      <c r="G794" s="38">
        <f t="shared" si="417"/>
        <v>0</v>
      </c>
      <c r="H794" s="39">
        <f t="shared" si="417"/>
        <v>0</v>
      </c>
      <c r="I794" s="13"/>
    </row>
    <row r="795" spans="1:9" s="3" customFormat="1" hidden="1" x14ac:dyDescent="0.2">
      <c r="A795" s="36" t="s">
        <v>18</v>
      </c>
      <c r="B795" s="136" t="s">
        <v>53</v>
      </c>
      <c r="C795" s="41">
        <v>3.5</v>
      </c>
      <c r="D795" s="41">
        <f t="shared" si="414"/>
        <v>0</v>
      </c>
      <c r="E795" s="41">
        <f t="shared" si="416"/>
        <v>3.5</v>
      </c>
      <c r="F795" s="41">
        <f t="shared" si="417"/>
        <v>0</v>
      </c>
      <c r="G795" s="41">
        <f t="shared" si="417"/>
        <v>0</v>
      </c>
      <c r="H795" s="42">
        <f t="shared" si="417"/>
        <v>0</v>
      </c>
      <c r="I795" s="71"/>
    </row>
    <row r="796" spans="1:9" hidden="1" x14ac:dyDescent="0.2">
      <c r="A796" s="36" t="s">
        <v>20</v>
      </c>
      <c r="B796" s="137" t="s">
        <v>54</v>
      </c>
      <c r="C796" s="38">
        <v>640.01000000000022</v>
      </c>
      <c r="D796" s="38">
        <f>D849</f>
        <v>0</v>
      </c>
      <c r="E796" s="38">
        <f t="shared" si="416"/>
        <v>640.01000000000022</v>
      </c>
      <c r="F796" s="38">
        <f t="shared" si="417"/>
        <v>0</v>
      </c>
      <c r="G796" s="38">
        <f t="shared" si="417"/>
        <v>0</v>
      </c>
      <c r="H796" s="39">
        <f t="shared" si="417"/>
        <v>0</v>
      </c>
      <c r="I796" s="13"/>
    </row>
    <row r="797" spans="1:9" s="3" customFormat="1" hidden="1" x14ac:dyDescent="0.2">
      <c r="A797" s="60" t="s">
        <v>55</v>
      </c>
      <c r="B797" s="61" t="s">
        <v>56</v>
      </c>
      <c r="C797" s="45">
        <v>0</v>
      </c>
      <c r="D797" s="45">
        <f t="shared" ref="D797:H797" si="418">SUM(D801,D802,D803)</f>
        <v>0</v>
      </c>
      <c r="E797" s="45">
        <f t="shared" si="418"/>
        <v>0</v>
      </c>
      <c r="F797" s="45">
        <f t="shared" si="418"/>
        <v>0</v>
      </c>
      <c r="G797" s="45">
        <f t="shared" si="418"/>
        <v>0</v>
      </c>
      <c r="H797" s="46">
        <f t="shared" si="418"/>
        <v>0</v>
      </c>
      <c r="I797" s="71">
        <f t="shared" si="410"/>
        <v>0</v>
      </c>
    </row>
    <row r="798" spans="1:9" s="3" customFormat="1" hidden="1" x14ac:dyDescent="0.2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10"/>
        <v>0</v>
      </c>
    </row>
    <row r="799" spans="1:9" s="3" customFormat="1" hidden="1" x14ac:dyDescent="0.2">
      <c r="A799" s="64" t="s">
        <v>49</v>
      </c>
      <c r="B799" s="65"/>
      <c r="C799" s="45">
        <v>0</v>
      </c>
      <c r="D799" s="45">
        <f t="shared" ref="D799:H799" si="419">D801+D802+D803-D800</f>
        <v>0</v>
      </c>
      <c r="E799" s="45">
        <f t="shared" si="419"/>
        <v>0</v>
      </c>
      <c r="F799" s="45">
        <f t="shared" si="419"/>
        <v>0</v>
      </c>
      <c r="G799" s="45">
        <f t="shared" si="419"/>
        <v>0</v>
      </c>
      <c r="H799" s="46">
        <f t="shared" si="419"/>
        <v>0</v>
      </c>
      <c r="I799" s="71">
        <f t="shared" si="410"/>
        <v>0</v>
      </c>
    </row>
    <row r="800" spans="1:9" s="3" customFormat="1" hidden="1" x14ac:dyDescent="0.2">
      <c r="A800" s="64" t="s">
        <v>50</v>
      </c>
      <c r="B800" s="65"/>
      <c r="C800" s="45">
        <v>0</v>
      </c>
      <c r="D800" s="45">
        <f t="shared" ref="D800:H803" si="420">D853</f>
        <v>0</v>
      </c>
      <c r="E800" s="45">
        <f t="shared" si="420"/>
        <v>0</v>
      </c>
      <c r="F800" s="45">
        <f t="shared" si="420"/>
        <v>0</v>
      </c>
      <c r="G800" s="45">
        <f t="shared" si="420"/>
        <v>0</v>
      </c>
      <c r="H800" s="46">
        <f t="shared" si="420"/>
        <v>0</v>
      </c>
      <c r="I800" s="71">
        <f t="shared" si="410"/>
        <v>0</v>
      </c>
    </row>
    <row r="801" spans="1:9" s="3" customFormat="1" hidden="1" x14ac:dyDescent="0.2">
      <c r="A801" s="36" t="s">
        <v>57</v>
      </c>
      <c r="B801" s="137" t="s">
        <v>58</v>
      </c>
      <c r="C801" s="41">
        <v>0</v>
      </c>
      <c r="D801" s="41">
        <f t="shared" si="420"/>
        <v>0</v>
      </c>
      <c r="E801" s="41">
        <f t="shared" ref="E801:E803" si="421">C801+D801</f>
        <v>0</v>
      </c>
      <c r="F801" s="41">
        <f t="shared" si="420"/>
        <v>0</v>
      </c>
      <c r="G801" s="41">
        <f t="shared" si="420"/>
        <v>0</v>
      </c>
      <c r="H801" s="42">
        <f t="shared" si="420"/>
        <v>0</v>
      </c>
      <c r="I801" s="71">
        <f t="shared" si="410"/>
        <v>0</v>
      </c>
    </row>
    <row r="802" spans="1:9" s="3" customFormat="1" hidden="1" x14ac:dyDescent="0.2">
      <c r="A802" s="36" t="s">
        <v>59</v>
      </c>
      <c r="B802" s="137" t="s">
        <v>60</v>
      </c>
      <c r="C802" s="41">
        <v>0</v>
      </c>
      <c r="D802" s="41">
        <f t="shared" si="420"/>
        <v>0</v>
      </c>
      <c r="E802" s="41">
        <f t="shared" si="421"/>
        <v>0</v>
      </c>
      <c r="F802" s="41">
        <f t="shared" si="420"/>
        <v>0</v>
      </c>
      <c r="G802" s="41">
        <f t="shared" si="420"/>
        <v>0</v>
      </c>
      <c r="H802" s="42">
        <f t="shared" si="420"/>
        <v>0</v>
      </c>
      <c r="I802" s="71">
        <f t="shared" si="410"/>
        <v>0</v>
      </c>
    </row>
    <row r="803" spans="1:9" s="3" customFormat="1" hidden="1" x14ac:dyDescent="0.2">
      <c r="A803" s="36" t="s">
        <v>61</v>
      </c>
      <c r="B803" s="137" t="s">
        <v>62</v>
      </c>
      <c r="C803" s="41">
        <v>0</v>
      </c>
      <c r="D803" s="41">
        <f t="shared" si="420"/>
        <v>0</v>
      </c>
      <c r="E803" s="41">
        <f t="shared" si="421"/>
        <v>0</v>
      </c>
      <c r="F803" s="41">
        <f t="shared" si="420"/>
        <v>0</v>
      </c>
      <c r="G803" s="41">
        <f t="shared" si="420"/>
        <v>0</v>
      </c>
      <c r="H803" s="42">
        <f t="shared" si="420"/>
        <v>0</v>
      </c>
      <c r="I803" s="71">
        <f t="shared" si="410"/>
        <v>0</v>
      </c>
    </row>
    <row r="804" spans="1:9" s="3" customFormat="1" hidden="1" x14ac:dyDescent="0.2">
      <c r="A804" s="60" t="s">
        <v>63</v>
      </c>
      <c r="B804" s="67" t="s">
        <v>64</v>
      </c>
      <c r="C804" s="45">
        <v>0</v>
      </c>
      <c r="D804" s="45">
        <f t="shared" ref="D804:H804" si="422">SUM(D808,D809,D810)</f>
        <v>0</v>
      </c>
      <c r="E804" s="45">
        <f t="shared" si="422"/>
        <v>0</v>
      </c>
      <c r="F804" s="45">
        <f t="shared" si="422"/>
        <v>0</v>
      </c>
      <c r="G804" s="45">
        <f t="shared" si="422"/>
        <v>0</v>
      </c>
      <c r="H804" s="46">
        <f t="shared" si="422"/>
        <v>0</v>
      </c>
      <c r="I804" s="71">
        <f t="shared" si="410"/>
        <v>0</v>
      </c>
    </row>
    <row r="805" spans="1:9" s="3" customFormat="1" hidden="1" x14ac:dyDescent="0.2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10"/>
        <v>0</v>
      </c>
    </row>
    <row r="806" spans="1:9" s="3" customFormat="1" hidden="1" x14ac:dyDescent="0.2">
      <c r="A806" s="64" t="s">
        <v>49</v>
      </c>
      <c r="B806" s="65"/>
      <c r="C806" s="45">
        <v>0</v>
      </c>
      <c r="D806" s="45">
        <f t="shared" ref="D806:H806" si="423">D808+D809+D810-D807</f>
        <v>0</v>
      </c>
      <c r="E806" s="45">
        <f t="shared" si="423"/>
        <v>0</v>
      </c>
      <c r="F806" s="45">
        <f t="shared" si="423"/>
        <v>0</v>
      </c>
      <c r="G806" s="45">
        <f t="shared" si="423"/>
        <v>0</v>
      </c>
      <c r="H806" s="46">
        <f t="shared" si="423"/>
        <v>0</v>
      </c>
      <c r="I806" s="71">
        <f t="shared" si="410"/>
        <v>0</v>
      </c>
    </row>
    <row r="807" spans="1:9" s="3" customFormat="1" hidden="1" x14ac:dyDescent="0.2">
      <c r="A807" s="64" t="s">
        <v>50</v>
      </c>
      <c r="B807" s="65"/>
      <c r="C807" s="45">
        <v>0</v>
      </c>
      <c r="D807" s="45">
        <f t="shared" ref="D807:H810" si="424">D860</f>
        <v>0</v>
      </c>
      <c r="E807" s="45">
        <f t="shared" si="424"/>
        <v>0</v>
      </c>
      <c r="F807" s="45">
        <f t="shared" si="424"/>
        <v>0</v>
      </c>
      <c r="G807" s="45">
        <f t="shared" si="424"/>
        <v>0</v>
      </c>
      <c r="H807" s="46">
        <f t="shared" si="424"/>
        <v>0</v>
      </c>
      <c r="I807" s="71">
        <f t="shared" si="410"/>
        <v>0</v>
      </c>
    </row>
    <row r="808" spans="1:9" s="3" customFormat="1" hidden="1" x14ac:dyDescent="0.2">
      <c r="A808" s="36" t="s">
        <v>57</v>
      </c>
      <c r="B808" s="137" t="s">
        <v>65</v>
      </c>
      <c r="C808" s="41">
        <v>0</v>
      </c>
      <c r="D808" s="41">
        <f t="shared" si="424"/>
        <v>0</v>
      </c>
      <c r="E808" s="41">
        <f t="shared" ref="E808:E810" si="425">C808+D808</f>
        <v>0</v>
      </c>
      <c r="F808" s="41">
        <f t="shared" si="424"/>
        <v>0</v>
      </c>
      <c r="G808" s="41">
        <f t="shared" si="424"/>
        <v>0</v>
      </c>
      <c r="H808" s="42">
        <f t="shared" si="424"/>
        <v>0</v>
      </c>
      <c r="I808" s="71">
        <f t="shared" si="410"/>
        <v>0</v>
      </c>
    </row>
    <row r="809" spans="1:9" s="3" customFormat="1" hidden="1" x14ac:dyDescent="0.2">
      <c r="A809" s="36" t="s">
        <v>59</v>
      </c>
      <c r="B809" s="137" t="s">
        <v>66</v>
      </c>
      <c r="C809" s="41">
        <v>0</v>
      </c>
      <c r="D809" s="41">
        <f t="shared" si="424"/>
        <v>0</v>
      </c>
      <c r="E809" s="41">
        <f t="shared" si="425"/>
        <v>0</v>
      </c>
      <c r="F809" s="41">
        <f t="shared" si="424"/>
        <v>0</v>
      </c>
      <c r="G809" s="41">
        <f t="shared" si="424"/>
        <v>0</v>
      </c>
      <c r="H809" s="42">
        <f t="shared" si="424"/>
        <v>0</v>
      </c>
      <c r="I809" s="71">
        <f t="shared" si="410"/>
        <v>0</v>
      </c>
    </row>
    <row r="810" spans="1:9" s="3" customFormat="1" hidden="1" x14ac:dyDescent="0.2">
      <c r="A810" s="36" t="s">
        <v>61</v>
      </c>
      <c r="B810" s="137" t="s">
        <v>67</v>
      </c>
      <c r="C810" s="41">
        <v>0</v>
      </c>
      <c r="D810" s="41">
        <f t="shared" si="424"/>
        <v>0</v>
      </c>
      <c r="E810" s="41">
        <f t="shared" si="425"/>
        <v>0</v>
      </c>
      <c r="F810" s="41">
        <f t="shared" si="424"/>
        <v>0</v>
      </c>
      <c r="G810" s="41">
        <f t="shared" si="424"/>
        <v>0</v>
      </c>
      <c r="H810" s="42">
        <f t="shared" si="424"/>
        <v>0</v>
      </c>
      <c r="I810" s="71">
        <f t="shared" si="410"/>
        <v>0</v>
      </c>
    </row>
    <row r="811" spans="1:9" s="3" customFormat="1" hidden="1" x14ac:dyDescent="0.2">
      <c r="A811" s="68"/>
      <c r="B811" s="55"/>
      <c r="C811" s="41"/>
      <c r="D811" s="41"/>
      <c r="E811" s="41"/>
      <c r="F811" s="41"/>
      <c r="G811" s="41"/>
      <c r="H811" s="42"/>
      <c r="I811" s="71">
        <f t="shared" si="410"/>
        <v>0</v>
      </c>
    </row>
    <row r="812" spans="1:9" s="3" customFormat="1" hidden="1" x14ac:dyDescent="0.2">
      <c r="A812" s="79" t="s">
        <v>68</v>
      </c>
      <c r="B812" s="61">
        <v>20</v>
      </c>
      <c r="C812" s="45">
        <v>0</v>
      </c>
      <c r="D812" s="45">
        <f t="shared" ref="D812:H812" si="426">SUM(D813)</f>
        <v>0</v>
      </c>
      <c r="E812" s="45">
        <f t="shared" si="426"/>
        <v>0</v>
      </c>
      <c r="F812" s="45">
        <f t="shared" si="426"/>
        <v>0</v>
      </c>
      <c r="G812" s="45">
        <f t="shared" si="426"/>
        <v>0</v>
      </c>
      <c r="H812" s="46">
        <f t="shared" si="426"/>
        <v>0</v>
      </c>
      <c r="I812" s="71">
        <f t="shared" ref="I812:I813" si="427">SUM(E812:H812)</f>
        <v>0</v>
      </c>
    </row>
    <row r="813" spans="1:9" s="3" customFormat="1" hidden="1" x14ac:dyDescent="0.2">
      <c r="A813" s="80" t="s">
        <v>69</v>
      </c>
      <c r="B813" s="134" t="s">
        <v>70</v>
      </c>
      <c r="C813" s="41">
        <v>0</v>
      </c>
      <c r="D813" s="41">
        <f>D866</f>
        <v>0</v>
      </c>
      <c r="E813" s="41">
        <f>C813+D813</f>
        <v>0</v>
      </c>
      <c r="F813" s="41">
        <f t="shared" ref="F813:H813" si="428">F866</f>
        <v>0</v>
      </c>
      <c r="G813" s="41">
        <f t="shared" si="428"/>
        <v>0</v>
      </c>
      <c r="H813" s="42">
        <f t="shared" si="428"/>
        <v>0</v>
      </c>
      <c r="I813" s="71">
        <f t="shared" si="427"/>
        <v>0</v>
      </c>
    </row>
    <row r="814" spans="1:9" s="3" customFormat="1" hidden="1" x14ac:dyDescent="0.2">
      <c r="A814" s="68"/>
      <c r="B814" s="55"/>
      <c r="C814" s="41"/>
      <c r="D814" s="41"/>
      <c r="E814" s="41"/>
      <c r="F814" s="41"/>
      <c r="G814" s="41"/>
      <c r="H814" s="42"/>
      <c r="I814" s="71">
        <f t="shared" si="410"/>
        <v>0</v>
      </c>
    </row>
    <row r="815" spans="1:9" s="3" customFormat="1" hidden="1" x14ac:dyDescent="0.2">
      <c r="A815" s="48" t="s">
        <v>71</v>
      </c>
      <c r="B815" s="67" t="s">
        <v>72</v>
      </c>
      <c r="C815" s="45">
        <v>0</v>
      </c>
      <c r="D815" s="45">
        <f t="shared" ref="D815" si="429">D868</f>
        <v>0</v>
      </c>
      <c r="E815" s="45">
        <f>C815+D815</f>
        <v>0</v>
      </c>
      <c r="F815" s="45">
        <f t="shared" ref="F815:H815" si="430">F868</f>
        <v>0</v>
      </c>
      <c r="G815" s="45">
        <f t="shared" si="430"/>
        <v>0</v>
      </c>
      <c r="H815" s="46">
        <f t="shared" si="430"/>
        <v>0</v>
      </c>
      <c r="I815" s="71">
        <f t="shared" si="410"/>
        <v>0</v>
      </c>
    </row>
    <row r="816" spans="1:9" s="3" customFormat="1" hidden="1" x14ac:dyDescent="0.2">
      <c r="A816" s="54"/>
      <c r="B816" s="55"/>
      <c r="C816" s="41"/>
      <c r="D816" s="41"/>
      <c r="E816" s="41"/>
      <c r="F816" s="41"/>
      <c r="G816" s="41"/>
      <c r="H816" s="42"/>
      <c r="I816" s="71">
        <f t="shared" si="410"/>
        <v>0</v>
      </c>
    </row>
    <row r="817" spans="1:9" s="2" customFormat="1" x14ac:dyDescent="0.2">
      <c r="A817" s="85" t="s">
        <v>103</v>
      </c>
      <c r="B817" s="86"/>
      <c r="C817" s="87">
        <v>4012</v>
      </c>
      <c r="D817" s="87">
        <f t="shared" ref="D817:H817" si="431">D818</f>
        <v>0</v>
      </c>
      <c r="E817" s="87">
        <f t="shared" si="431"/>
        <v>4012</v>
      </c>
      <c r="F817" s="87">
        <f t="shared" si="431"/>
        <v>0</v>
      </c>
      <c r="G817" s="87">
        <f t="shared" si="431"/>
        <v>0</v>
      </c>
      <c r="H817" s="88">
        <f t="shared" si="431"/>
        <v>0</v>
      </c>
      <c r="I817" s="13">
        <f t="shared" si="410"/>
        <v>4012</v>
      </c>
    </row>
    <row r="818" spans="1:9" s="4" customFormat="1" x14ac:dyDescent="0.2">
      <c r="A818" s="93" t="s">
        <v>78</v>
      </c>
      <c r="B818" s="94"/>
      <c r="C818" s="95">
        <v>4012</v>
      </c>
      <c r="D818" s="95">
        <f t="shared" ref="D818:H818" si="432">SUM(D819,D820,D821,D825)</f>
        <v>0</v>
      </c>
      <c r="E818" s="95">
        <f t="shared" si="432"/>
        <v>4012</v>
      </c>
      <c r="F818" s="95">
        <f t="shared" si="432"/>
        <v>0</v>
      </c>
      <c r="G818" s="95">
        <f t="shared" si="432"/>
        <v>0</v>
      </c>
      <c r="H818" s="96">
        <f t="shared" si="432"/>
        <v>0</v>
      </c>
      <c r="I818" s="13">
        <f t="shared" si="410"/>
        <v>4012</v>
      </c>
    </row>
    <row r="819" spans="1:9" s="3" customFormat="1" x14ac:dyDescent="0.2">
      <c r="A819" s="36" t="s">
        <v>12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10"/>
        <v>3.5</v>
      </c>
    </row>
    <row r="820" spans="1:9" s="3" customFormat="1" hidden="1" x14ac:dyDescent="0.2">
      <c r="A820" s="36" t="s">
        <v>13</v>
      </c>
      <c r="B820" s="40"/>
      <c r="C820" s="41">
        <v>0</v>
      </c>
      <c r="D820" s="41"/>
      <c r="E820" s="41">
        <f t="shared" ref="E820:E824" si="433">SUM(C820,D820)</f>
        <v>0</v>
      </c>
      <c r="F820" s="41"/>
      <c r="G820" s="41"/>
      <c r="H820" s="42"/>
      <c r="I820" s="71">
        <f t="shared" si="410"/>
        <v>0</v>
      </c>
    </row>
    <row r="821" spans="1:9" x14ac:dyDescent="0.2">
      <c r="A821" s="43" t="s">
        <v>79</v>
      </c>
      <c r="B821" s="44" t="s">
        <v>15</v>
      </c>
      <c r="C821" s="45">
        <v>4008.5</v>
      </c>
      <c r="D821" s="45">
        <f>SUM(D822:D824)</f>
        <v>0</v>
      </c>
      <c r="E821" s="45">
        <f t="shared" si="433"/>
        <v>4008.5</v>
      </c>
      <c r="F821" s="45">
        <f t="shared" ref="F821:H821" si="434">SUM(F822:F824)</f>
        <v>0</v>
      </c>
      <c r="G821" s="45">
        <f t="shared" si="434"/>
        <v>0</v>
      </c>
      <c r="H821" s="46">
        <f t="shared" si="434"/>
        <v>0</v>
      </c>
      <c r="I821" s="13">
        <f t="shared" si="410"/>
        <v>4008.5</v>
      </c>
    </row>
    <row r="822" spans="1:9" x14ac:dyDescent="0.2">
      <c r="A822" s="47" t="s">
        <v>16</v>
      </c>
      <c r="B822" s="37" t="s">
        <v>17</v>
      </c>
      <c r="C822" s="38">
        <v>3368.49</v>
      </c>
      <c r="D822" s="38"/>
      <c r="E822" s="38">
        <f t="shared" si="433"/>
        <v>3368.49</v>
      </c>
      <c r="F822" s="38"/>
      <c r="G822" s="38"/>
      <c r="H822" s="39"/>
      <c r="I822" s="13">
        <f t="shared" si="410"/>
        <v>3368.49</v>
      </c>
    </row>
    <row r="823" spans="1:9" s="3" customFormat="1" hidden="1" x14ac:dyDescent="0.2">
      <c r="A823" s="47" t="s">
        <v>18</v>
      </c>
      <c r="B823" s="37" t="s">
        <v>19</v>
      </c>
      <c r="C823" s="41">
        <v>0</v>
      </c>
      <c r="D823" s="41"/>
      <c r="E823" s="41">
        <f t="shared" si="433"/>
        <v>0</v>
      </c>
      <c r="F823" s="41"/>
      <c r="G823" s="41"/>
      <c r="H823" s="42"/>
      <c r="I823" s="71">
        <f t="shared" si="410"/>
        <v>0</v>
      </c>
    </row>
    <row r="824" spans="1:9" s="3" customFormat="1" x14ac:dyDescent="0.2">
      <c r="A824" s="47" t="s">
        <v>20</v>
      </c>
      <c r="B824" s="37" t="s">
        <v>21</v>
      </c>
      <c r="C824" s="41">
        <v>640.01000000000022</v>
      </c>
      <c r="D824" s="41"/>
      <c r="E824" s="41">
        <f t="shared" si="433"/>
        <v>640.01000000000022</v>
      </c>
      <c r="F824" s="41"/>
      <c r="G824" s="41"/>
      <c r="H824" s="42"/>
      <c r="I824" s="71">
        <f t="shared" si="410"/>
        <v>640.01000000000022</v>
      </c>
    </row>
    <row r="825" spans="1:9" s="3" customFormat="1" ht="25.5" hidden="1" x14ac:dyDescent="0.2">
      <c r="A825" s="43" t="s">
        <v>22</v>
      </c>
      <c r="B825" s="44" t="s">
        <v>23</v>
      </c>
      <c r="C825" s="45">
        <v>0</v>
      </c>
      <c r="D825" s="45">
        <f t="shared" ref="D825:H825" si="435">SUM(D826,D830,D834)</f>
        <v>0</v>
      </c>
      <c r="E825" s="45">
        <f t="shared" si="435"/>
        <v>0</v>
      </c>
      <c r="F825" s="45">
        <f t="shared" si="435"/>
        <v>0</v>
      </c>
      <c r="G825" s="45">
        <f t="shared" si="435"/>
        <v>0</v>
      </c>
      <c r="H825" s="46">
        <f t="shared" si="435"/>
        <v>0</v>
      </c>
      <c r="I825" s="71">
        <f t="shared" si="410"/>
        <v>0</v>
      </c>
    </row>
    <row r="826" spans="1:9" s="3" customFormat="1" hidden="1" x14ac:dyDescent="0.2">
      <c r="A826" s="48" t="s">
        <v>24</v>
      </c>
      <c r="B826" s="49" t="s">
        <v>25</v>
      </c>
      <c r="C826" s="45">
        <v>0</v>
      </c>
      <c r="D826" s="45">
        <f t="shared" ref="D826:H826" si="436">SUM(D827:D829)</f>
        <v>0</v>
      </c>
      <c r="E826" s="45">
        <f t="shared" si="436"/>
        <v>0</v>
      </c>
      <c r="F826" s="45">
        <f t="shared" si="436"/>
        <v>0</v>
      </c>
      <c r="G826" s="45">
        <f t="shared" si="436"/>
        <v>0</v>
      </c>
      <c r="H826" s="46">
        <f t="shared" si="436"/>
        <v>0</v>
      </c>
      <c r="I826" s="71">
        <f t="shared" si="410"/>
        <v>0</v>
      </c>
    </row>
    <row r="827" spans="1:9" s="3" customFormat="1" hidden="1" x14ac:dyDescent="0.2">
      <c r="A827" s="50" t="s">
        <v>26</v>
      </c>
      <c r="B827" s="51" t="s">
        <v>27</v>
      </c>
      <c r="C827" s="41">
        <v>0</v>
      </c>
      <c r="D827" s="41"/>
      <c r="E827" s="41">
        <f t="shared" ref="E827:E829" si="437">SUM(C827,D827)</f>
        <v>0</v>
      </c>
      <c r="F827" s="41"/>
      <c r="G827" s="41"/>
      <c r="H827" s="42"/>
      <c r="I827" s="71">
        <f t="shared" si="410"/>
        <v>0</v>
      </c>
    </row>
    <row r="828" spans="1:9" s="3" customFormat="1" hidden="1" x14ac:dyDescent="0.2">
      <c r="A828" s="50" t="s">
        <v>28</v>
      </c>
      <c r="B828" s="52" t="s">
        <v>29</v>
      </c>
      <c r="C828" s="41">
        <v>0</v>
      </c>
      <c r="D828" s="41"/>
      <c r="E828" s="41">
        <f t="shared" si="437"/>
        <v>0</v>
      </c>
      <c r="F828" s="41"/>
      <c r="G828" s="41"/>
      <c r="H828" s="42"/>
      <c r="I828" s="71">
        <f t="shared" si="410"/>
        <v>0</v>
      </c>
    </row>
    <row r="829" spans="1:9" s="3" customFormat="1" hidden="1" x14ac:dyDescent="0.2">
      <c r="A829" s="50" t="s">
        <v>30</v>
      </c>
      <c r="B829" s="52" t="s">
        <v>31</v>
      </c>
      <c r="C829" s="41">
        <v>0</v>
      </c>
      <c r="D829" s="41"/>
      <c r="E829" s="41">
        <f t="shared" si="437"/>
        <v>0</v>
      </c>
      <c r="F829" s="41"/>
      <c r="G829" s="41"/>
      <c r="H829" s="42"/>
      <c r="I829" s="71">
        <f t="shared" si="410"/>
        <v>0</v>
      </c>
    </row>
    <row r="830" spans="1:9" s="3" customFormat="1" hidden="1" x14ac:dyDescent="0.2">
      <c r="A830" s="48" t="s">
        <v>32</v>
      </c>
      <c r="B830" s="53" t="s">
        <v>33</v>
      </c>
      <c r="C830" s="45">
        <v>0</v>
      </c>
      <c r="D830" s="45">
        <f t="shared" ref="D830:H830" si="438">SUM(D831:D833)</f>
        <v>0</v>
      </c>
      <c r="E830" s="45">
        <f t="shared" si="438"/>
        <v>0</v>
      </c>
      <c r="F830" s="45">
        <f t="shared" si="438"/>
        <v>0</v>
      </c>
      <c r="G830" s="45">
        <f t="shared" si="438"/>
        <v>0</v>
      </c>
      <c r="H830" s="46">
        <f t="shared" si="438"/>
        <v>0</v>
      </c>
      <c r="I830" s="71">
        <f t="shared" si="410"/>
        <v>0</v>
      </c>
    </row>
    <row r="831" spans="1:9" s="3" customFormat="1" hidden="1" x14ac:dyDescent="0.2">
      <c r="A831" s="50" t="s">
        <v>26</v>
      </c>
      <c r="B831" s="52" t="s">
        <v>34</v>
      </c>
      <c r="C831" s="41">
        <v>0</v>
      </c>
      <c r="D831" s="41"/>
      <c r="E831" s="41">
        <f t="shared" ref="E831:E833" si="439">SUM(C831,D831)</f>
        <v>0</v>
      </c>
      <c r="F831" s="41"/>
      <c r="G831" s="41"/>
      <c r="H831" s="42"/>
      <c r="I831" s="71">
        <f t="shared" si="410"/>
        <v>0</v>
      </c>
    </row>
    <row r="832" spans="1:9" s="3" customFormat="1" hidden="1" x14ac:dyDescent="0.2">
      <c r="A832" s="50" t="s">
        <v>28</v>
      </c>
      <c r="B832" s="52" t="s">
        <v>35</v>
      </c>
      <c r="C832" s="41">
        <v>0</v>
      </c>
      <c r="D832" s="41"/>
      <c r="E832" s="41">
        <f t="shared" si="439"/>
        <v>0</v>
      </c>
      <c r="F832" s="41"/>
      <c r="G832" s="41"/>
      <c r="H832" s="42"/>
      <c r="I832" s="71">
        <f t="shared" si="410"/>
        <v>0</v>
      </c>
    </row>
    <row r="833" spans="1:11" s="3" customFormat="1" hidden="1" x14ac:dyDescent="0.2">
      <c r="A833" s="50" t="s">
        <v>30</v>
      </c>
      <c r="B833" s="52" t="s">
        <v>36</v>
      </c>
      <c r="C833" s="41">
        <v>0</v>
      </c>
      <c r="D833" s="41"/>
      <c r="E833" s="41">
        <f t="shared" si="439"/>
        <v>0</v>
      </c>
      <c r="F833" s="41"/>
      <c r="G833" s="41"/>
      <c r="H833" s="42"/>
      <c r="I833" s="71">
        <f t="shared" si="410"/>
        <v>0</v>
      </c>
    </row>
    <row r="834" spans="1:11" s="3" customFormat="1" hidden="1" x14ac:dyDescent="0.2">
      <c r="A834" s="48" t="s">
        <v>37</v>
      </c>
      <c r="B834" s="53" t="s">
        <v>38</v>
      </c>
      <c r="C834" s="45">
        <v>0</v>
      </c>
      <c r="D834" s="45">
        <f t="shared" ref="D834:H834" si="440">SUM(D835:D837)</f>
        <v>0</v>
      </c>
      <c r="E834" s="45">
        <f t="shared" si="440"/>
        <v>0</v>
      </c>
      <c r="F834" s="45">
        <f t="shared" si="440"/>
        <v>0</v>
      </c>
      <c r="G834" s="45">
        <f t="shared" si="440"/>
        <v>0</v>
      </c>
      <c r="H834" s="46">
        <f t="shared" si="440"/>
        <v>0</v>
      </c>
      <c r="I834" s="71">
        <f t="shared" si="410"/>
        <v>0</v>
      </c>
    </row>
    <row r="835" spans="1:11" s="3" customFormat="1" hidden="1" x14ac:dyDescent="0.2">
      <c r="A835" s="50" t="s">
        <v>26</v>
      </c>
      <c r="B835" s="52" t="s">
        <v>39</v>
      </c>
      <c r="C835" s="41">
        <v>0</v>
      </c>
      <c r="D835" s="41"/>
      <c r="E835" s="41">
        <f t="shared" ref="E835:E837" si="441">SUM(C835,D835)</f>
        <v>0</v>
      </c>
      <c r="F835" s="41"/>
      <c r="G835" s="41"/>
      <c r="H835" s="42"/>
      <c r="I835" s="71">
        <f t="shared" si="410"/>
        <v>0</v>
      </c>
    </row>
    <row r="836" spans="1:11" s="3" customFormat="1" hidden="1" x14ac:dyDescent="0.2">
      <c r="A836" s="50" t="s">
        <v>28</v>
      </c>
      <c r="B836" s="52" t="s">
        <v>40</v>
      </c>
      <c r="C836" s="41">
        <v>0</v>
      </c>
      <c r="D836" s="41"/>
      <c r="E836" s="41">
        <f t="shared" si="441"/>
        <v>0</v>
      </c>
      <c r="F836" s="41"/>
      <c r="G836" s="41"/>
      <c r="H836" s="42"/>
      <c r="I836" s="71">
        <f t="shared" si="410"/>
        <v>0</v>
      </c>
    </row>
    <row r="837" spans="1:11" s="3" customFormat="1" hidden="1" x14ac:dyDescent="0.2">
      <c r="A837" s="50" t="s">
        <v>30</v>
      </c>
      <c r="B837" s="52" t="s">
        <v>41</v>
      </c>
      <c r="C837" s="41">
        <v>0</v>
      </c>
      <c r="D837" s="41"/>
      <c r="E837" s="41">
        <f t="shared" si="441"/>
        <v>0</v>
      </c>
      <c r="F837" s="41"/>
      <c r="G837" s="41"/>
      <c r="H837" s="42"/>
      <c r="I837" s="71">
        <f t="shared" si="410"/>
        <v>0</v>
      </c>
    </row>
    <row r="838" spans="1:11" s="4" customFormat="1" x14ac:dyDescent="0.2">
      <c r="A838" s="93" t="s">
        <v>76</v>
      </c>
      <c r="B838" s="94"/>
      <c r="C838" s="95">
        <v>4012</v>
      </c>
      <c r="D838" s="95">
        <f>SUM(D839,D842,D868,D865)</f>
        <v>0</v>
      </c>
      <c r="E838" s="95">
        <f t="shared" ref="E838:H838" si="442">SUM(E839,E842,E868,E865)</f>
        <v>4012</v>
      </c>
      <c r="F838" s="95">
        <f t="shared" si="442"/>
        <v>0</v>
      </c>
      <c r="G838" s="95">
        <f t="shared" si="442"/>
        <v>0</v>
      </c>
      <c r="H838" s="96">
        <f t="shared" si="442"/>
        <v>0</v>
      </c>
      <c r="I838" s="13">
        <f t="shared" si="410"/>
        <v>4012</v>
      </c>
    </row>
    <row r="839" spans="1:11" s="3" customFormat="1" hidden="1" x14ac:dyDescent="0.2">
      <c r="A839" s="60" t="s">
        <v>43</v>
      </c>
      <c r="B839" s="61">
        <v>20</v>
      </c>
      <c r="C839" s="45">
        <v>0</v>
      </c>
      <c r="D839" s="45">
        <f t="shared" ref="D839:H839" si="443">SUM(D840)</f>
        <v>0</v>
      </c>
      <c r="E839" s="45">
        <f t="shared" si="443"/>
        <v>0</v>
      </c>
      <c r="F839" s="45">
        <f t="shared" si="443"/>
        <v>0</v>
      </c>
      <c r="G839" s="45">
        <f t="shared" si="443"/>
        <v>0</v>
      </c>
      <c r="H839" s="46">
        <f t="shared" si="443"/>
        <v>0</v>
      </c>
      <c r="I839" s="71">
        <f t="shared" si="410"/>
        <v>0</v>
      </c>
    </row>
    <row r="840" spans="1:11" s="7" customFormat="1" hidden="1" x14ac:dyDescent="0.2">
      <c r="A840" s="80" t="s">
        <v>87</v>
      </c>
      <c r="B840" s="138" t="s">
        <v>88</v>
      </c>
      <c r="C840" s="98">
        <v>0</v>
      </c>
      <c r="D840" s="98"/>
      <c r="E840" s="98">
        <f>C840+D840</f>
        <v>0</v>
      </c>
      <c r="F840" s="98"/>
      <c r="G840" s="98"/>
      <c r="H840" s="119"/>
      <c r="I840" s="120">
        <f t="shared" si="410"/>
        <v>0</v>
      </c>
    </row>
    <row r="841" spans="1:11" s="3" customFormat="1" hidden="1" x14ac:dyDescent="0.2">
      <c r="A841" s="50"/>
      <c r="B841" s="51"/>
      <c r="C841" s="41"/>
      <c r="D841" s="41"/>
      <c r="E841" s="41"/>
      <c r="F841" s="41"/>
      <c r="G841" s="41"/>
      <c r="H841" s="42"/>
      <c r="I841" s="71">
        <f t="shared" si="410"/>
        <v>0</v>
      </c>
    </row>
    <row r="842" spans="1:11" ht="25.5" x14ac:dyDescent="0.2">
      <c r="A842" s="135" t="s">
        <v>46</v>
      </c>
      <c r="B842" s="62">
        <v>60</v>
      </c>
      <c r="C842" s="45">
        <v>4012</v>
      </c>
      <c r="D842" s="45">
        <f t="shared" ref="D842:H842" si="444">SUM(D843,D850,D857)</f>
        <v>0</v>
      </c>
      <c r="E842" s="45">
        <f t="shared" si="444"/>
        <v>4012</v>
      </c>
      <c r="F842" s="45">
        <f t="shared" si="444"/>
        <v>0</v>
      </c>
      <c r="G842" s="45">
        <f t="shared" si="444"/>
        <v>0</v>
      </c>
      <c r="H842" s="46">
        <f t="shared" si="444"/>
        <v>0</v>
      </c>
      <c r="I842" s="13">
        <f t="shared" si="410"/>
        <v>4012</v>
      </c>
    </row>
    <row r="843" spans="1:11" ht="25.5" x14ac:dyDescent="0.2">
      <c r="A843" s="60" t="s">
        <v>47</v>
      </c>
      <c r="B843" s="63">
        <v>60</v>
      </c>
      <c r="C843" s="45">
        <v>4012</v>
      </c>
      <c r="D843" s="45">
        <f t="shared" ref="D843:H843" si="445">SUM(D847,D848,D849)</f>
        <v>0</v>
      </c>
      <c r="E843" s="45">
        <f t="shared" si="445"/>
        <v>4012</v>
      </c>
      <c r="F843" s="45">
        <f t="shared" si="445"/>
        <v>0</v>
      </c>
      <c r="G843" s="45">
        <f t="shared" si="445"/>
        <v>0</v>
      </c>
      <c r="H843" s="46">
        <f t="shared" si="445"/>
        <v>0</v>
      </c>
      <c r="I843" s="13">
        <f t="shared" si="410"/>
        <v>4012</v>
      </c>
    </row>
    <row r="844" spans="1:11" s="3" customFormat="1" hidden="1" x14ac:dyDescent="0.2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10"/>
        <v>0</v>
      </c>
    </row>
    <row r="845" spans="1:11" s="3" customFormat="1" x14ac:dyDescent="0.2">
      <c r="A845" s="64" t="s">
        <v>49</v>
      </c>
      <c r="B845" s="65"/>
      <c r="C845" s="45">
        <v>3.5</v>
      </c>
      <c r="D845" s="45">
        <f t="shared" ref="D845:H845" si="446">D847+D848+D849-D846</f>
        <v>0</v>
      </c>
      <c r="E845" s="45">
        <f t="shared" si="446"/>
        <v>3.5</v>
      </c>
      <c r="F845" s="45">
        <f t="shared" si="446"/>
        <v>0</v>
      </c>
      <c r="G845" s="45">
        <f t="shared" si="446"/>
        <v>0</v>
      </c>
      <c r="H845" s="46">
        <f t="shared" si="446"/>
        <v>0</v>
      </c>
      <c r="I845" s="71">
        <f t="shared" si="410"/>
        <v>3.5</v>
      </c>
    </row>
    <row r="846" spans="1:11" x14ac:dyDescent="0.2">
      <c r="A846" s="64" t="s">
        <v>50</v>
      </c>
      <c r="B846" s="65"/>
      <c r="C846" s="45">
        <v>4008.5</v>
      </c>
      <c r="D846" s="45"/>
      <c r="E846" s="45">
        <f t="shared" ref="E846:E849" si="447">C846+D846</f>
        <v>4008.5</v>
      </c>
      <c r="F846" s="45"/>
      <c r="G846" s="45"/>
      <c r="H846" s="46"/>
      <c r="I846" s="13">
        <f t="shared" si="410"/>
        <v>4008.5</v>
      </c>
    </row>
    <row r="847" spans="1:11" x14ac:dyDescent="0.2">
      <c r="A847" s="36" t="s">
        <v>51</v>
      </c>
      <c r="B847" s="136" t="s">
        <v>52</v>
      </c>
      <c r="C847" s="38">
        <v>3368.49</v>
      </c>
      <c r="D847" s="38"/>
      <c r="E847" s="38">
        <f t="shared" si="447"/>
        <v>3368.49</v>
      </c>
      <c r="F847" s="38"/>
      <c r="G847" s="38"/>
      <c r="H847" s="39"/>
      <c r="I847" s="13">
        <f t="shared" si="410"/>
        <v>3368.49</v>
      </c>
      <c r="J847" s="8">
        <v>0.02</v>
      </c>
      <c r="K847" s="8">
        <v>0.13</v>
      </c>
    </row>
    <row r="848" spans="1:11" s="3" customFormat="1" x14ac:dyDescent="0.2">
      <c r="A848" s="36" t="s">
        <v>18</v>
      </c>
      <c r="B848" s="136" t="s">
        <v>53</v>
      </c>
      <c r="C848" s="41">
        <v>3.5</v>
      </c>
      <c r="D848" s="41"/>
      <c r="E848" s="41">
        <f t="shared" si="447"/>
        <v>3.5</v>
      </c>
      <c r="F848" s="41"/>
      <c r="G848" s="41"/>
      <c r="H848" s="42"/>
      <c r="I848" s="71">
        <f t="shared" si="410"/>
        <v>3.5</v>
      </c>
      <c r="J848" s="3">
        <v>0.85</v>
      </c>
    </row>
    <row r="849" spans="1:9" x14ac:dyDescent="0.2">
      <c r="A849" s="36" t="s">
        <v>20</v>
      </c>
      <c r="B849" s="137" t="s">
        <v>54</v>
      </c>
      <c r="C849" s="41">
        <v>640.01000000000022</v>
      </c>
      <c r="D849" s="38"/>
      <c r="E849" s="38">
        <f t="shared" si="447"/>
        <v>640.01000000000022</v>
      </c>
      <c r="F849" s="38"/>
      <c r="G849" s="38"/>
      <c r="H849" s="39"/>
      <c r="I849" s="13">
        <f t="shared" si="410"/>
        <v>640.01000000000022</v>
      </c>
    </row>
    <row r="850" spans="1:9" s="3" customFormat="1" hidden="1" x14ac:dyDescent="0.2">
      <c r="A850" s="60" t="s">
        <v>55</v>
      </c>
      <c r="B850" s="61" t="s">
        <v>56</v>
      </c>
      <c r="C850" s="45">
        <v>0</v>
      </c>
      <c r="D850" s="45">
        <f t="shared" ref="D850:H850" si="448">SUM(D854,D855,D856)</f>
        <v>0</v>
      </c>
      <c r="E850" s="45">
        <f t="shared" si="448"/>
        <v>0</v>
      </c>
      <c r="F850" s="45">
        <f t="shared" si="448"/>
        <v>0</v>
      </c>
      <c r="G850" s="45">
        <f t="shared" si="448"/>
        <v>0</v>
      </c>
      <c r="H850" s="46">
        <f t="shared" si="448"/>
        <v>0</v>
      </c>
      <c r="I850" s="71">
        <f t="shared" si="410"/>
        <v>0</v>
      </c>
    </row>
    <row r="851" spans="1:9" s="3" customFormat="1" hidden="1" x14ac:dyDescent="0.2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10"/>
        <v>0</v>
      </c>
    </row>
    <row r="852" spans="1:9" s="3" customFormat="1" hidden="1" x14ac:dyDescent="0.2">
      <c r="A852" s="64" t="s">
        <v>49</v>
      </c>
      <c r="B852" s="65"/>
      <c r="C852" s="45">
        <v>0</v>
      </c>
      <c r="D852" s="45">
        <f t="shared" ref="D852:H852" si="449">D854+D855+D856-D853</f>
        <v>0</v>
      </c>
      <c r="E852" s="45">
        <f t="shared" si="449"/>
        <v>0</v>
      </c>
      <c r="F852" s="45">
        <f t="shared" si="449"/>
        <v>0</v>
      </c>
      <c r="G852" s="45">
        <f t="shared" si="449"/>
        <v>0</v>
      </c>
      <c r="H852" s="46">
        <f t="shared" si="449"/>
        <v>0</v>
      </c>
      <c r="I852" s="71">
        <f t="shared" si="410"/>
        <v>0</v>
      </c>
    </row>
    <row r="853" spans="1:9" s="3" customFormat="1" hidden="1" x14ac:dyDescent="0.2">
      <c r="A853" s="64" t="s">
        <v>50</v>
      </c>
      <c r="B853" s="65"/>
      <c r="C853" s="45">
        <v>0</v>
      </c>
      <c r="D853" s="45"/>
      <c r="E853" s="45">
        <f t="shared" ref="E853:E856" si="450">C853+D853</f>
        <v>0</v>
      </c>
      <c r="F853" s="45"/>
      <c r="G853" s="45"/>
      <c r="H853" s="46"/>
      <c r="I853" s="71">
        <f t="shared" si="410"/>
        <v>0</v>
      </c>
    </row>
    <row r="854" spans="1:9" s="3" customFormat="1" hidden="1" x14ac:dyDescent="0.2">
      <c r="A854" s="36" t="s">
        <v>57</v>
      </c>
      <c r="B854" s="137" t="s">
        <v>58</v>
      </c>
      <c r="C854" s="41">
        <v>0</v>
      </c>
      <c r="D854" s="41"/>
      <c r="E854" s="41">
        <f t="shared" si="450"/>
        <v>0</v>
      </c>
      <c r="F854" s="41"/>
      <c r="G854" s="41"/>
      <c r="H854" s="42"/>
      <c r="I854" s="71">
        <f t="shared" si="410"/>
        <v>0</v>
      </c>
    </row>
    <row r="855" spans="1:9" s="3" customFormat="1" hidden="1" x14ac:dyDescent="0.2">
      <c r="A855" s="36" t="s">
        <v>59</v>
      </c>
      <c r="B855" s="137" t="s">
        <v>60</v>
      </c>
      <c r="C855" s="41">
        <v>0</v>
      </c>
      <c r="D855" s="41"/>
      <c r="E855" s="41">
        <f t="shared" si="450"/>
        <v>0</v>
      </c>
      <c r="F855" s="41"/>
      <c r="G855" s="41"/>
      <c r="H855" s="42"/>
      <c r="I855" s="71">
        <f t="shared" ref="I855:I924" si="451">SUM(E855:H855)</f>
        <v>0</v>
      </c>
    </row>
    <row r="856" spans="1:9" s="3" customFormat="1" hidden="1" x14ac:dyDescent="0.2">
      <c r="A856" s="36" t="s">
        <v>61</v>
      </c>
      <c r="B856" s="137" t="s">
        <v>62</v>
      </c>
      <c r="C856" s="41">
        <v>0</v>
      </c>
      <c r="D856" s="41"/>
      <c r="E856" s="41">
        <f t="shared" si="450"/>
        <v>0</v>
      </c>
      <c r="F856" s="41"/>
      <c r="G856" s="41"/>
      <c r="H856" s="42"/>
      <c r="I856" s="71">
        <f t="shared" si="451"/>
        <v>0</v>
      </c>
    </row>
    <row r="857" spans="1:9" s="3" customFormat="1" hidden="1" x14ac:dyDescent="0.2">
      <c r="A857" s="60" t="s">
        <v>63</v>
      </c>
      <c r="B857" s="67" t="s">
        <v>64</v>
      </c>
      <c r="C857" s="45">
        <v>0</v>
      </c>
      <c r="D857" s="45">
        <f t="shared" ref="D857:H857" si="452">SUM(D861,D862,D863)</f>
        <v>0</v>
      </c>
      <c r="E857" s="45">
        <f t="shared" si="452"/>
        <v>0</v>
      </c>
      <c r="F857" s="45">
        <f t="shared" si="452"/>
        <v>0</v>
      </c>
      <c r="G857" s="45">
        <f t="shared" si="452"/>
        <v>0</v>
      </c>
      <c r="H857" s="46">
        <f t="shared" si="452"/>
        <v>0</v>
      </c>
      <c r="I857" s="71">
        <f t="shared" si="451"/>
        <v>0</v>
      </c>
    </row>
    <row r="858" spans="1:9" s="3" customFormat="1" hidden="1" x14ac:dyDescent="0.2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451"/>
        <v>0</v>
      </c>
    </row>
    <row r="859" spans="1:9" s="3" customFormat="1" hidden="1" x14ac:dyDescent="0.2">
      <c r="A859" s="64" t="s">
        <v>49</v>
      </c>
      <c r="B859" s="65"/>
      <c r="C859" s="45">
        <v>0</v>
      </c>
      <c r="D859" s="45">
        <f t="shared" ref="D859:H859" si="453">D861+D862+D863-D860</f>
        <v>0</v>
      </c>
      <c r="E859" s="45">
        <f t="shared" si="453"/>
        <v>0</v>
      </c>
      <c r="F859" s="45">
        <f t="shared" si="453"/>
        <v>0</v>
      </c>
      <c r="G859" s="45">
        <f t="shared" si="453"/>
        <v>0</v>
      </c>
      <c r="H859" s="46">
        <f t="shared" si="453"/>
        <v>0</v>
      </c>
      <c r="I859" s="71">
        <f t="shared" si="451"/>
        <v>0</v>
      </c>
    </row>
    <row r="860" spans="1:9" s="3" customFormat="1" hidden="1" x14ac:dyDescent="0.2">
      <c r="A860" s="64" t="s">
        <v>50</v>
      </c>
      <c r="B860" s="65"/>
      <c r="C860" s="45">
        <v>0</v>
      </c>
      <c r="D860" s="45"/>
      <c r="E860" s="45">
        <f t="shared" ref="E860:E863" si="454">C860+D860</f>
        <v>0</v>
      </c>
      <c r="F860" s="45"/>
      <c r="G860" s="45"/>
      <c r="H860" s="46"/>
      <c r="I860" s="71">
        <f t="shared" si="451"/>
        <v>0</v>
      </c>
    </row>
    <row r="861" spans="1:9" s="3" customFormat="1" hidden="1" x14ac:dyDescent="0.2">
      <c r="A861" s="36" t="s">
        <v>57</v>
      </c>
      <c r="B861" s="137" t="s">
        <v>65</v>
      </c>
      <c r="C861" s="41">
        <v>0</v>
      </c>
      <c r="D861" s="41"/>
      <c r="E861" s="41">
        <f t="shared" si="454"/>
        <v>0</v>
      </c>
      <c r="F861" s="41"/>
      <c r="G861" s="41"/>
      <c r="H861" s="42"/>
      <c r="I861" s="71">
        <f t="shared" si="451"/>
        <v>0</v>
      </c>
    </row>
    <row r="862" spans="1:9" s="3" customFormat="1" hidden="1" x14ac:dyDescent="0.2">
      <c r="A862" s="36" t="s">
        <v>59</v>
      </c>
      <c r="B862" s="137" t="s">
        <v>66</v>
      </c>
      <c r="C862" s="41">
        <v>0</v>
      </c>
      <c r="D862" s="41"/>
      <c r="E862" s="41">
        <f t="shared" si="454"/>
        <v>0</v>
      </c>
      <c r="F862" s="41"/>
      <c r="G862" s="41"/>
      <c r="H862" s="42"/>
      <c r="I862" s="71">
        <f t="shared" si="451"/>
        <v>0</v>
      </c>
    </row>
    <row r="863" spans="1:9" s="3" customFormat="1" hidden="1" x14ac:dyDescent="0.2">
      <c r="A863" s="36" t="s">
        <v>61</v>
      </c>
      <c r="B863" s="137" t="s">
        <v>67</v>
      </c>
      <c r="C863" s="41">
        <v>0</v>
      </c>
      <c r="D863" s="41"/>
      <c r="E863" s="41">
        <f t="shared" si="454"/>
        <v>0</v>
      </c>
      <c r="F863" s="41"/>
      <c r="G863" s="41"/>
      <c r="H863" s="42"/>
      <c r="I863" s="71">
        <f t="shared" si="451"/>
        <v>0</v>
      </c>
    </row>
    <row r="864" spans="1:9" s="3" customFormat="1" hidden="1" x14ac:dyDescent="0.2">
      <c r="A864" s="68"/>
      <c r="B864" s="55"/>
      <c r="C864" s="41"/>
      <c r="D864" s="41"/>
      <c r="E864" s="41"/>
      <c r="F864" s="41"/>
      <c r="G864" s="41"/>
      <c r="H864" s="42"/>
      <c r="I864" s="71">
        <f t="shared" si="451"/>
        <v>0</v>
      </c>
    </row>
    <row r="865" spans="1:9" s="3" customFormat="1" hidden="1" x14ac:dyDescent="0.2">
      <c r="A865" s="60" t="s">
        <v>68</v>
      </c>
      <c r="B865" s="61">
        <v>71</v>
      </c>
      <c r="C865" s="45">
        <v>0</v>
      </c>
      <c r="D865" s="45">
        <f t="shared" ref="D865:H865" si="455">SUM(D866)</f>
        <v>0</v>
      </c>
      <c r="E865" s="45">
        <f t="shared" si="455"/>
        <v>0</v>
      </c>
      <c r="F865" s="45">
        <f t="shared" si="455"/>
        <v>0</v>
      </c>
      <c r="G865" s="45">
        <f t="shared" si="455"/>
        <v>0</v>
      </c>
      <c r="H865" s="46">
        <f t="shared" si="455"/>
        <v>0</v>
      </c>
      <c r="I865" s="71">
        <f t="shared" si="451"/>
        <v>0</v>
      </c>
    </row>
    <row r="866" spans="1:9" s="3" customFormat="1" hidden="1" x14ac:dyDescent="0.2">
      <c r="A866" s="50" t="s">
        <v>69</v>
      </c>
      <c r="B866" s="134" t="s">
        <v>70</v>
      </c>
      <c r="C866" s="41">
        <v>0</v>
      </c>
      <c r="D866" s="41"/>
      <c r="E866" s="41">
        <f>C866+D866</f>
        <v>0</v>
      </c>
      <c r="F866" s="41"/>
      <c r="G866" s="41"/>
      <c r="H866" s="42"/>
      <c r="I866" s="71">
        <f t="shared" si="451"/>
        <v>0</v>
      </c>
    </row>
    <row r="867" spans="1:9" s="3" customFormat="1" hidden="1" x14ac:dyDescent="0.2">
      <c r="A867" s="68"/>
      <c r="B867" s="55"/>
      <c r="C867" s="41"/>
      <c r="D867" s="41"/>
      <c r="E867" s="41"/>
      <c r="F867" s="41"/>
      <c r="G867" s="41"/>
      <c r="H867" s="42"/>
      <c r="I867" s="71">
        <f t="shared" si="451"/>
        <v>0</v>
      </c>
    </row>
    <row r="868" spans="1:9" s="3" customFormat="1" hidden="1" x14ac:dyDescent="0.2">
      <c r="A868" s="48" t="s">
        <v>71</v>
      </c>
      <c r="B868" s="67" t="s">
        <v>72</v>
      </c>
      <c r="C868" s="45">
        <v>0</v>
      </c>
      <c r="D868" s="45"/>
      <c r="E868" s="45">
        <f>C868+D868</f>
        <v>0</v>
      </c>
      <c r="F868" s="45"/>
      <c r="G868" s="45"/>
      <c r="H868" s="46"/>
      <c r="I868" s="71">
        <f t="shared" si="451"/>
        <v>0</v>
      </c>
    </row>
    <row r="869" spans="1:9" s="3" customFormat="1" hidden="1" x14ac:dyDescent="0.2">
      <c r="A869" s="68"/>
      <c r="B869" s="55"/>
      <c r="C869" s="41"/>
      <c r="D869" s="41"/>
      <c r="E869" s="41"/>
      <c r="F869" s="41"/>
      <c r="G869" s="41"/>
      <c r="H869" s="42"/>
      <c r="I869" s="71">
        <f t="shared" si="451"/>
        <v>0</v>
      </c>
    </row>
    <row r="870" spans="1:9" s="3" customFormat="1" hidden="1" x14ac:dyDescent="0.2">
      <c r="A870" s="48" t="s">
        <v>73</v>
      </c>
      <c r="B870" s="67"/>
      <c r="C870" s="45">
        <v>0</v>
      </c>
      <c r="D870" s="45">
        <f t="shared" ref="D870:H870" si="456">D817-D838</f>
        <v>0</v>
      </c>
      <c r="E870" s="45">
        <f t="shared" si="456"/>
        <v>0</v>
      </c>
      <c r="F870" s="45">
        <f t="shared" si="456"/>
        <v>0</v>
      </c>
      <c r="G870" s="45">
        <f t="shared" si="456"/>
        <v>0</v>
      </c>
      <c r="H870" s="46">
        <f t="shared" si="456"/>
        <v>0</v>
      </c>
      <c r="I870" s="71">
        <f t="shared" si="451"/>
        <v>0</v>
      </c>
    </row>
    <row r="871" spans="1:9" s="3" customFormat="1" hidden="1" x14ac:dyDescent="0.2">
      <c r="A871" s="54"/>
      <c r="B871" s="55"/>
      <c r="C871" s="41"/>
      <c r="D871" s="41"/>
      <c r="E871" s="41"/>
      <c r="F871" s="41"/>
      <c r="G871" s="41"/>
      <c r="H871" s="42"/>
      <c r="I871" s="71">
        <f t="shared" si="451"/>
        <v>0</v>
      </c>
    </row>
    <row r="872" spans="1:9" s="5" customFormat="1" hidden="1" x14ac:dyDescent="0.2">
      <c r="A872" s="107" t="s">
        <v>104</v>
      </c>
      <c r="B872" s="108" t="s">
        <v>105</v>
      </c>
      <c r="C872" s="109">
        <v>0</v>
      </c>
      <c r="D872" s="109">
        <f t="shared" ref="D872:H872" si="457">SUM(D905,D960,D1014,D1069)</f>
        <v>0</v>
      </c>
      <c r="E872" s="109">
        <f t="shared" si="457"/>
        <v>0</v>
      </c>
      <c r="F872" s="109">
        <f t="shared" si="457"/>
        <v>0</v>
      </c>
      <c r="G872" s="109">
        <f t="shared" si="457"/>
        <v>0</v>
      </c>
      <c r="H872" s="110">
        <f t="shared" si="457"/>
        <v>0</v>
      </c>
      <c r="I872" s="71">
        <f t="shared" si="451"/>
        <v>0</v>
      </c>
    </row>
    <row r="873" spans="1:9" s="6" customFormat="1" hidden="1" x14ac:dyDescent="0.2">
      <c r="A873" s="103" t="s">
        <v>106</v>
      </c>
      <c r="B873" s="104"/>
      <c r="C873" s="105">
        <v>0</v>
      </c>
      <c r="D873" s="105">
        <f>SUM(D874,D877,D903,D900)</f>
        <v>0</v>
      </c>
      <c r="E873" s="105">
        <f t="shared" ref="E873:H873" si="458">SUM(E874,E877,E903,E900)</f>
        <v>0</v>
      </c>
      <c r="F873" s="105">
        <f t="shared" si="458"/>
        <v>0</v>
      </c>
      <c r="G873" s="105">
        <f t="shared" si="458"/>
        <v>0</v>
      </c>
      <c r="H873" s="106">
        <f t="shared" si="458"/>
        <v>0</v>
      </c>
      <c r="I873" s="71">
        <f t="shared" si="451"/>
        <v>0</v>
      </c>
    </row>
    <row r="874" spans="1:9" s="3" customFormat="1" hidden="1" x14ac:dyDescent="0.2">
      <c r="A874" s="60" t="s">
        <v>43</v>
      </c>
      <c r="B874" s="61">
        <v>20</v>
      </c>
      <c r="C874" s="45">
        <v>0</v>
      </c>
      <c r="D874" s="45">
        <f t="shared" ref="D874:H874" si="459">SUM(D875)</f>
        <v>0</v>
      </c>
      <c r="E874" s="45">
        <f t="shared" si="459"/>
        <v>0</v>
      </c>
      <c r="F874" s="45">
        <f t="shared" si="459"/>
        <v>0</v>
      </c>
      <c r="G874" s="45">
        <f t="shared" si="459"/>
        <v>0</v>
      </c>
      <c r="H874" s="46">
        <f t="shared" si="459"/>
        <v>0</v>
      </c>
      <c r="I874" s="71">
        <f t="shared" si="451"/>
        <v>0</v>
      </c>
    </row>
    <row r="875" spans="1:9" s="3" customFormat="1" hidden="1" x14ac:dyDescent="0.2">
      <c r="A875" s="50" t="s">
        <v>87</v>
      </c>
      <c r="B875" s="134" t="s">
        <v>88</v>
      </c>
      <c r="C875" s="41">
        <v>0</v>
      </c>
      <c r="D875" s="41">
        <f>SUM(D928,D983,D1037,D1092)</f>
        <v>0</v>
      </c>
      <c r="E875" s="41">
        <f>C875+D875</f>
        <v>0</v>
      </c>
      <c r="F875" s="41">
        <f t="shared" ref="F875:H875" si="460">SUM(F928,F983,F1037,F1092)</f>
        <v>0</v>
      </c>
      <c r="G875" s="41">
        <f t="shared" si="460"/>
        <v>0</v>
      </c>
      <c r="H875" s="42">
        <f t="shared" si="460"/>
        <v>0</v>
      </c>
      <c r="I875" s="71">
        <f t="shared" si="451"/>
        <v>0</v>
      </c>
    </row>
    <row r="876" spans="1:9" s="3" customFormat="1" hidden="1" x14ac:dyDescent="0.2">
      <c r="A876" s="50"/>
      <c r="B876" s="51"/>
      <c r="C876" s="41"/>
      <c r="D876" s="41"/>
      <c r="E876" s="41"/>
      <c r="F876" s="41"/>
      <c r="G876" s="41"/>
      <c r="H876" s="42"/>
      <c r="I876" s="71">
        <f t="shared" si="451"/>
        <v>0</v>
      </c>
    </row>
    <row r="877" spans="1:9" s="3" customFormat="1" ht="25.5" hidden="1" x14ac:dyDescent="0.2">
      <c r="A877" s="60" t="s">
        <v>107</v>
      </c>
      <c r="B877" s="62">
        <v>58</v>
      </c>
      <c r="C877" s="45">
        <v>0</v>
      </c>
      <c r="D877" s="45">
        <f t="shared" ref="D877:H877" si="461">SUM(D878,D885,D892)</f>
        <v>0</v>
      </c>
      <c r="E877" s="45">
        <f t="shared" si="461"/>
        <v>0</v>
      </c>
      <c r="F877" s="45">
        <f t="shared" si="461"/>
        <v>0</v>
      </c>
      <c r="G877" s="45">
        <f t="shared" si="461"/>
        <v>0</v>
      </c>
      <c r="H877" s="46">
        <f t="shared" si="461"/>
        <v>0</v>
      </c>
      <c r="I877" s="71">
        <f t="shared" si="451"/>
        <v>0</v>
      </c>
    </row>
    <row r="878" spans="1:9" s="3" customFormat="1" hidden="1" x14ac:dyDescent="0.2">
      <c r="A878" s="60" t="s">
        <v>108</v>
      </c>
      <c r="B878" s="63" t="s">
        <v>109</v>
      </c>
      <c r="C878" s="45">
        <v>0</v>
      </c>
      <c r="D878" s="45">
        <f t="shared" ref="D878:H878" si="462">SUM(D882,D883,D884)</f>
        <v>0</v>
      </c>
      <c r="E878" s="45">
        <f t="shared" si="462"/>
        <v>0</v>
      </c>
      <c r="F878" s="45">
        <f t="shared" si="462"/>
        <v>0</v>
      </c>
      <c r="G878" s="45">
        <f t="shared" si="462"/>
        <v>0</v>
      </c>
      <c r="H878" s="46">
        <f t="shared" si="462"/>
        <v>0</v>
      </c>
      <c r="I878" s="71">
        <f t="shared" si="451"/>
        <v>0</v>
      </c>
    </row>
    <row r="879" spans="1:9" s="3" customFormat="1" hidden="1" x14ac:dyDescent="0.2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451"/>
        <v>0</v>
      </c>
    </row>
    <row r="880" spans="1:9" s="3" customFormat="1" hidden="1" x14ac:dyDescent="0.2">
      <c r="A880" s="64" t="s">
        <v>49</v>
      </c>
      <c r="B880" s="65"/>
      <c r="C880" s="45">
        <v>0</v>
      </c>
      <c r="D880" s="45">
        <f t="shared" ref="D880:H880" si="463">D882+D883+D884-D881</f>
        <v>0</v>
      </c>
      <c r="E880" s="45">
        <f t="shared" si="463"/>
        <v>0</v>
      </c>
      <c r="F880" s="45">
        <f t="shared" si="463"/>
        <v>0</v>
      </c>
      <c r="G880" s="45">
        <f t="shared" si="463"/>
        <v>0</v>
      </c>
      <c r="H880" s="46">
        <f t="shared" si="463"/>
        <v>0</v>
      </c>
      <c r="I880" s="71">
        <f t="shared" si="451"/>
        <v>0</v>
      </c>
    </row>
    <row r="881" spans="1:9" s="3" customFormat="1" hidden="1" x14ac:dyDescent="0.2">
      <c r="A881" s="64" t="s">
        <v>50</v>
      </c>
      <c r="B881" s="65"/>
      <c r="C881" s="45">
        <v>0</v>
      </c>
      <c r="D881" s="45">
        <f t="shared" ref="D881:H884" si="464">SUM(D934,D989,D1043,D1098)</f>
        <v>0</v>
      </c>
      <c r="E881" s="45">
        <f t="shared" si="464"/>
        <v>0</v>
      </c>
      <c r="F881" s="45">
        <f t="shared" si="464"/>
        <v>0</v>
      </c>
      <c r="G881" s="45">
        <f t="shared" si="464"/>
        <v>0</v>
      </c>
      <c r="H881" s="46">
        <f t="shared" si="464"/>
        <v>0</v>
      </c>
      <c r="I881" s="71">
        <f t="shared" si="451"/>
        <v>0</v>
      </c>
    </row>
    <row r="882" spans="1:9" s="3" customFormat="1" hidden="1" x14ac:dyDescent="0.2">
      <c r="A882" s="36" t="s">
        <v>57</v>
      </c>
      <c r="B882" s="136" t="s">
        <v>110</v>
      </c>
      <c r="C882" s="41">
        <v>0</v>
      </c>
      <c r="D882" s="41">
        <f>SUM(D935,D990,D1044,D1099)</f>
        <v>0</v>
      </c>
      <c r="E882" s="41">
        <f t="shared" ref="E882:E884" si="465">C882+D882</f>
        <v>0</v>
      </c>
      <c r="F882" s="41">
        <f t="shared" si="464"/>
        <v>0</v>
      </c>
      <c r="G882" s="41">
        <f t="shared" si="464"/>
        <v>0</v>
      </c>
      <c r="H882" s="42">
        <f t="shared" si="464"/>
        <v>0</v>
      </c>
      <c r="I882" s="71">
        <f t="shared" si="451"/>
        <v>0</v>
      </c>
    </row>
    <row r="883" spans="1:9" s="3" customFormat="1" hidden="1" x14ac:dyDescent="0.2">
      <c r="A883" s="36" t="s">
        <v>59</v>
      </c>
      <c r="B883" s="136" t="s">
        <v>111</v>
      </c>
      <c r="C883" s="41">
        <v>0</v>
      </c>
      <c r="D883" s="41">
        <f>SUM(D936,D991,D1045,D1100)</f>
        <v>0</v>
      </c>
      <c r="E883" s="41">
        <f t="shared" si="465"/>
        <v>0</v>
      </c>
      <c r="F883" s="41">
        <f t="shared" si="464"/>
        <v>0</v>
      </c>
      <c r="G883" s="41">
        <f t="shared" si="464"/>
        <v>0</v>
      </c>
      <c r="H883" s="42">
        <f t="shared" si="464"/>
        <v>0</v>
      </c>
      <c r="I883" s="71">
        <f t="shared" si="451"/>
        <v>0</v>
      </c>
    </row>
    <row r="884" spans="1:9" s="3" customFormat="1" hidden="1" x14ac:dyDescent="0.2">
      <c r="A884" s="36" t="s">
        <v>61</v>
      </c>
      <c r="B884" s="137" t="s">
        <v>112</v>
      </c>
      <c r="C884" s="41">
        <v>0</v>
      </c>
      <c r="D884" s="41">
        <f>SUM(D937,D992,D1046,D1101)</f>
        <v>0</v>
      </c>
      <c r="E884" s="41">
        <f t="shared" si="465"/>
        <v>0</v>
      </c>
      <c r="F884" s="41">
        <f t="shared" si="464"/>
        <v>0</v>
      </c>
      <c r="G884" s="41">
        <f t="shared" si="464"/>
        <v>0</v>
      </c>
      <c r="H884" s="42">
        <f t="shared" si="464"/>
        <v>0</v>
      </c>
      <c r="I884" s="71">
        <f t="shared" si="451"/>
        <v>0</v>
      </c>
    </row>
    <row r="885" spans="1:9" s="3" customFormat="1" hidden="1" x14ac:dyDescent="0.2">
      <c r="A885" s="60" t="s">
        <v>55</v>
      </c>
      <c r="B885" s="61" t="s">
        <v>56</v>
      </c>
      <c r="C885" s="45">
        <v>0</v>
      </c>
      <c r="D885" s="45">
        <f t="shared" ref="D885:H885" si="466">SUM(D889,D890,D891)</f>
        <v>0</v>
      </c>
      <c r="E885" s="45">
        <f t="shared" si="466"/>
        <v>0</v>
      </c>
      <c r="F885" s="45">
        <f t="shared" si="466"/>
        <v>0</v>
      </c>
      <c r="G885" s="45">
        <f t="shared" si="466"/>
        <v>0</v>
      </c>
      <c r="H885" s="46">
        <f t="shared" si="466"/>
        <v>0</v>
      </c>
      <c r="I885" s="71">
        <f t="shared" si="451"/>
        <v>0</v>
      </c>
    </row>
    <row r="886" spans="1:9" s="3" customFormat="1" hidden="1" x14ac:dyDescent="0.2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451"/>
        <v>0</v>
      </c>
    </row>
    <row r="887" spans="1:9" s="3" customFormat="1" hidden="1" x14ac:dyDescent="0.2">
      <c r="A887" s="64" t="s">
        <v>49</v>
      </c>
      <c r="B887" s="65"/>
      <c r="C887" s="45">
        <v>0</v>
      </c>
      <c r="D887" s="45">
        <f t="shared" ref="D887:H887" si="467">D889+D890+D891-D888</f>
        <v>0</v>
      </c>
      <c r="E887" s="45">
        <f t="shared" si="467"/>
        <v>0</v>
      </c>
      <c r="F887" s="45">
        <f t="shared" si="467"/>
        <v>0</v>
      </c>
      <c r="G887" s="45">
        <f t="shared" si="467"/>
        <v>0</v>
      </c>
      <c r="H887" s="46">
        <f t="shared" si="467"/>
        <v>0</v>
      </c>
      <c r="I887" s="71">
        <f t="shared" si="451"/>
        <v>0</v>
      </c>
    </row>
    <row r="888" spans="1:9" s="3" customFormat="1" hidden="1" x14ac:dyDescent="0.2">
      <c r="A888" s="64" t="s">
        <v>50</v>
      </c>
      <c r="B888" s="65"/>
      <c r="C888" s="45">
        <v>0</v>
      </c>
      <c r="D888" s="45">
        <f t="shared" ref="D888:H891" si="468">SUM(D941,D996,D1050,D1105)</f>
        <v>0</v>
      </c>
      <c r="E888" s="45">
        <f t="shared" si="468"/>
        <v>0</v>
      </c>
      <c r="F888" s="45">
        <f t="shared" si="468"/>
        <v>0</v>
      </c>
      <c r="G888" s="45">
        <f t="shared" si="468"/>
        <v>0</v>
      </c>
      <c r="H888" s="46">
        <f t="shared" si="468"/>
        <v>0</v>
      </c>
      <c r="I888" s="71">
        <f t="shared" si="451"/>
        <v>0</v>
      </c>
    </row>
    <row r="889" spans="1:9" s="3" customFormat="1" hidden="1" x14ac:dyDescent="0.2">
      <c r="A889" s="36" t="s">
        <v>57</v>
      </c>
      <c r="B889" s="137" t="s">
        <v>58</v>
      </c>
      <c r="C889" s="41">
        <v>0</v>
      </c>
      <c r="D889" s="41">
        <f>SUM(D942,D997,D1051,D1106)</f>
        <v>0</v>
      </c>
      <c r="E889" s="41">
        <f t="shared" ref="E889:E891" si="469">C889+D889</f>
        <v>0</v>
      </c>
      <c r="F889" s="41">
        <f t="shared" si="468"/>
        <v>0</v>
      </c>
      <c r="G889" s="41">
        <f t="shared" si="468"/>
        <v>0</v>
      </c>
      <c r="H889" s="42">
        <f t="shared" si="468"/>
        <v>0</v>
      </c>
      <c r="I889" s="71">
        <f t="shared" si="451"/>
        <v>0</v>
      </c>
    </row>
    <row r="890" spans="1:9" s="3" customFormat="1" hidden="1" x14ac:dyDescent="0.2">
      <c r="A890" s="36" t="s">
        <v>59</v>
      </c>
      <c r="B890" s="137" t="s">
        <v>60</v>
      </c>
      <c r="C890" s="41">
        <v>0</v>
      </c>
      <c r="D890" s="41">
        <f>SUM(D943,D998,D1052,D1107)</f>
        <v>0</v>
      </c>
      <c r="E890" s="41">
        <f t="shared" si="469"/>
        <v>0</v>
      </c>
      <c r="F890" s="41">
        <f t="shared" si="468"/>
        <v>0</v>
      </c>
      <c r="G890" s="41">
        <f t="shared" si="468"/>
        <v>0</v>
      </c>
      <c r="H890" s="42">
        <f t="shared" si="468"/>
        <v>0</v>
      </c>
      <c r="I890" s="71">
        <f t="shared" si="451"/>
        <v>0</v>
      </c>
    </row>
    <row r="891" spans="1:9" s="3" customFormat="1" hidden="1" x14ac:dyDescent="0.2">
      <c r="A891" s="36" t="s">
        <v>61</v>
      </c>
      <c r="B891" s="137" t="s">
        <v>62</v>
      </c>
      <c r="C891" s="41">
        <v>0</v>
      </c>
      <c r="D891" s="41">
        <f>SUM(D944,D999,D1053,D1108)</f>
        <v>0</v>
      </c>
      <c r="E891" s="41">
        <f t="shared" si="469"/>
        <v>0</v>
      </c>
      <c r="F891" s="41">
        <f t="shared" si="468"/>
        <v>0</v>
      </c>
      <c r="G891" s="41">
        <f t="shared" si="468"/>
        <v>0</v>
      </c>
      <c r="H891" s="42">
        <f t="shared" si="468"/>
        <v>0</v>
      </c>
      <c r="I891" s="71">
        <f t="shared" si="451"/>
        <v>0</v>
      </c>
    </row>
    <row r="892" spans="1:9" s="3" customFormat="1" hidden="1" x14ac:dyDescent="0.2">
      <c r="A892" s="60" t="s">
        <v>63</v>
      </c>
      <c r="B892" s="67" t="s">
        <v>64</v>
      </c>
      <c r="C892" s="45">
        <v>0</v>
      </c>
      <c r="D892" s="45">
        <f t="shared" ref="D892:H892" si="470">SUM(D896,D897,D898)</f>
        <v>0</v>
      </c>
      <c r="E892" s="45">
        <f t="shared" si="470"/>
        <v>0</v>
      </c>
      <c r="F892" s="45">
        <f t="shared" si="470"/>
        <v>0</v>
      </c>
      <c r="G892" s="45">
        <f t="shared" si="470"/>
        <v>0</v>
      </c>
      <c r="H892" s="46">
        <f t="shared" si="470"/>
        <v>0</v>
      </c>
      <c r="I892" s="71">
        <f t="shared" si="451"/>
        <v>0</v>
      </c>
    </row>
    <row r="893" spans="1:9" s="3" customFormat="1" hidden="1" x14ac:dyDescent="0.2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451"/>
        <v>0</v>
      </c>
    </row>
    <row r="894" spans="1:9" s="3" customFormat="1" hidden="1" x14ac:dyDescent="0.2">
      <c r="A894" s="64" t="s">
        <v>49</v>
      </c>
      <c r="B894" s="65"/>
      <c r="C894" s="45">
        <v>0</v>
      </c>
      <c r="D894" s="45">
        <f t="shared" ref="D894:H894" si="471">D896+D897+D898-D895</f>
        <v>0</v>
      </c>
      <c r="E894" s="45">
        <f t="shared" si="471"/>
        <v>0</v>
      </c>
      <c r="F894" s="45">
        <f t="shared" si="471"/>
        <v>0</v>
      </c>
      <c r="G894" s="45">
        <f t="shared" si="471"/>
        <v>0</v>
      </c>
      <c r="H894" s="46">
        <f t="shared" si="471"/>
        <v>0</v>
      </c>
      <c r="I894" s="71">
        <f t="shared" si="451"/>
        <v>0</v>
      </c>
    </row>
    <row r="895" spans="1:9" s="3" customFormat="1" hidden="1" x14ac:dyDescent="0.2">
      <c r="A895" s="64" t="s">
        <v>50</v>
      </c>
      <c r="B895" s="65"/>
      <c r="C895" s="45">
        <v>0</v>
      </c>
      <c r="D895" s="45">
        <f t="shared" ref="D895:H898" si="472">SUM(D948,D1003,D1057,D1112)</f>
        <v>0</v>
      </c>
      <c r="E895" s="45">
        <f t="shared" si="472"/>
        <v>0</v>
      </c>
      <c r="F895" s="45">
        <f t="shared" si="472"/>
        <v>0</v>
      </c>
      <c r="G895" s="45">
        <f t="shared" si="472"/>
        <v>0</v>
      </c>
      <c r="H895" s="46">
        <f t="shared" si="472"/>
        <v>0</v>
      </c>
      <c r="I895" s="71">
        <f t="shared" si="451"/>
        <v>0</v>
      </c>
    </row>
    <row r="896" spans="1:9" s="3" customFormat="1" hidden="1" x14ac:dyDescent="0.2">
      <c r="A896" s="36" t="s">
        <v>57</v>
      </c>
      <c r="B896" s="137" t="s">
        <v>65</v>
      </c>
      <c r="C896" s="41">
        <v>0</v>
      </c>
      <c r="D896" s="41">
        <f>SUM(D949,D1004,D1058,D1113)</f>
        <v>0</v>
      </c>
      <c r="E896" s="41">
        <f t="shared" ref="E896:E898" si="473">C896+D896</f>
        <v>0</v>
      </c>
      <c r="F896" s="41">
        <f t="shared" si="472"/>
        <v>0</v>
      </c>
      <c r="G896" s="41">
        <f t="shared" si="472"/>
        <v>0</v>
      </c>
      <c r="H896" s="42">
        <f t="shared" si="472"/>
        <v>0</v>
      </c>
      <c r="I896" s="71">
        <f t="shared" si="451"/>
        <v>0</v>
      </c>
    </row>
    <row r="897" spans="1:11" s="3" customFormat="1" hidden="1" x14ac:dyDescent="0.2">
      <c r="A897" s="36" t="s">
        <v>59</v>
      </c>
      <c r="B897" s="137" t="s">
        <v>66</v>
      </c>
      <c r="C897" s="41">
        <v>0</v>
      </c>
      <c r="D897" s="41">
        <f>SUM(D950,D1005,D1059,D1114)</f>
        <v>0</v>
      </c>
      <c r="E897" s="41">
        <f t="shared" si="473"/>
        <v>0</v>
      </c>
      <c r="F897" s="41">
        <f t="shared" si="472"/>
        <v>0</v>
      </c>
      <c r="G897" s="41">
        <f t="shared" si="472"/>
        <v>0</v>
      </c>
      <c r="H897" s="42">
        <f t="shared" si="472"/>
        <v>0</v>
      </c>
      <c r="I897" s="71">
        <f t="shared" si="451"/>
        <v>0</v>
      </c>
    </row>
    <row r="898" spans="1:11" s="3" customFormat="1" hidden="1" x14ac:dyDescent="0.2">
      <c r="A898" s="36" t="s">
        <v>61</v>
      </c>
      <c r="B898" s="137" t="s">
        <v>67</v>
      </c>
      <c r="C898" s="41">
        <v>0</v>
      </c>
      <c r="D898" s="41">
        <f>SUM(D951,D1006,D1060,D1115)</f>
        <v>0</v>
      </c>
      <c r="E898" s="41">
        <f t="shared" si="473"/>
        <v>0</v>
      </c>
      <c r="F898" s="41">
        <f t="shared" si="472"/>
        <v>0</v>
      </c>
      <c r="G898" s="41">
        <f t="shared" si="472"/>
        <v>0</v>
      </c>
      <c r="H898" s="42">
        <f t="shared" si="472"/>
        <v>0</v>
      </c>
      <c r="I898" s="71">
        <f t="shared" si="451"/>
        <v>0</v>
      </c>
    </row>
    <row r="899" spans="1:11" s="3" customFormat="1" hidden="1" x14ac:dyDescent="0.2">
      <c r="A899" s="68"/>
      <c r="B899" s="55"/>
      <c r="C899" s="41"/>
      <c r="D899" s="41"/>
      <c r="E899" s="41"/>
      <c r="F899" s="41"/>
      <c r="G899" s="41"/>
      <c r="H899" s="42"/>
      <c r="I899" s="71">
        <f t="shared" si="451"/>
        <v>0</v>
      </c>
    </row>
    <row r="900" spans="1:11" s="3" customFormat="1" hidden="1" x14ac:dyDescent="0.2">
      <c r="A900" s="79" t="s">
        <v>68</v>
      </c>
      <c r="B900" s="61">
        <v>71</v>
      </c>
      <c r="C900" s="45">
        <v>0</v>
      </c>
      <c r="D900" s="45">
        <f t="shared" ref="D900:H900" si="474">SUM(D901)</f>
        <v>0</v>
      </c>
      <c r="E900" s="45">
        <f t="shared" si="474"/>
        <v>0</v>
      </c>
      <c r="F900" s="45">
        <f t="shared" si="474"/>
        <v>0</v>
      </c>
      <c r="G900" s="45">
        <f t="shared" si="474"/>
        <v>0</v>
      </c>
      <c r="H900" s="46">
        <f t="shared" si="474"/>
        <v>0</v>
      </c>
      <c r="I900" s="71">
        <f t="shared" si="451"/>
        <v>0</v>
      </c>
    </row>
    <row r="901" spans="1:11" s="3" customFormat="1" hidden="1" x14ac:dyDescent="0.2">
      <c r="A901" s="80" t="s">
        <v>69</v>
      </c>
      <c r="B901" s="134" t="s">
        <v>70</v>
      </c>
      <c r="C901" s="41">
        <v>0</v>
      </c>
      <c r="D901" s="41">
        <f>SUM(D954,D1009,D1063,D1118)</f>
        <v>0</v>
      </c>
      <c r="E901" s="41">
        <f>C901+D901</f>
        <v>0</v>
      </c>
      <c r="F901" s="41">
        <f t="shared" ref="F901:H901" si="475">SUM(F954,F1009,F1063,F1118)</f>
        <v>0</v>
      </c>
      <c r="G901" s="41">
        <f t="shared" si="475"/>
        <v>0</v>
      </c>
      <c r="H901" s="42">
        <f t="shared" si="475"/>
        <v>0</v>
      </c>
      <c r="I901" s="71">
        <f t="shared" si="451"/>
        <v>0</v>
      </c>
    </row>
    <row r="902" spans="1:11" s="3" customFormat="1" hidden="1" x14ac:dyDescent="0.2">
      <c r="A902" s="68"/>
      <c r="B902" s="55"/>
      <c r="C902" s="41"/>
      <c r="D902" s="41"/>
      <c r="E902" s="41"/>
      <c r="F902" s="41"/>
      <c r="G902" s="41"/>
      <c r="H902" s="42"/>
      <c r="I902" s="71">
        <f t="shared" si="451"/>
        <v>0</v>
      </c>
    </row>
    <row r="903" spans="1:11" s="3" customFormat="1" hidden="1" x14ac:dyDescent="0.2">
      <c r="A903" s="48" t="s">
        <v>71</v>
      </c>
      <c r="B903" s="67" t="s">
        <v>72</v>
      </c>
      <c r="C903" s="45">
        <v>0</v>
      </c>
      <c r="D903" s="45">
        <f t="shared" ref="D903" si="476">SUM(D956,D1011,D1065,D1120)</f>
        <v>0</v>
      </c>
      <c r="E903" s="45">
        <f>C903+D903</f>
        <v>0</v>
      </c>
      <c r="F903" s="45">
        <f t="shared" ref="F903:H903" si="477">SUM(F956,F1011,F1065,F1120)</f>
        <v>0</v>
      </c>
      <c r="G903" s="45">
        <f t="shared" si="477"/>
        <v>0</v>
      </c>
      <c r="H903" s="46">
        <f t="shared" si="477"/>
        <v>0</v>
      </c>
      <c r="I903" s="71">
        <f t="shared" si="451"/>
        <v>0</v>
      </c>
    </row>
    <row r="904" spans="1:11" s="3" customFormat="1" hidden="1" x14ac:dyDescent="0.2">
      <c r="A904" s="68"/>
      <c r="B904" s="55"/>
      <c r="C904" s="41"/>
      <c r="D904" s="41"/>
      <c r="E904" s="41"/>
      <c r="F904" s="41"/>
      <c r="G904" s="41"/>
      <c r="H904" s="42"/>
      <c r="I904" s="71">
        <f t="shared" si="451"/>
        <v>0</v>
      </c>
    </row>
    <row r="905" spans="1:11" s="5" customFormat="1" ht="38.25" hidden="1" x14ac:dyDescent="0.2">
      <c r="A905" s="99" t="s">
        <v>113</v>
      </c>
      <c r="B905" s="100"/>
      <c r="C905" s="101">
        <v>0</v>
      </c>
      <c r="D905" s="101">
        <f t="shared" ref="D905:H905" si="478">D906</f>
        <v>0</v>
      </c>
      <c r="E905" s="101">
        <f t="shared" si="478"/>
        <v>0</v>
      </c>
      <c r="F905" s="101">
        <f t="shared" si="478"/>
        <v>0</v>
      </c>
      <c r="G905" s="101">
        <f t="shared" si="478"/>
        <v>0</v>
      </c>
      <c r="H905" s="102">
        <f t="shared" si="478"/>
        <v>0</v>
      </c>
      <c r="I905" s="71">
        <f t="shared" si="451"/>
        <v>0</v>
      </c>
    </row>
    <row r="906" spans="1:11" s="6" customFormat="1" hidden="1" x14ac:dyDescent="0.2">
      <c r="A906" s="103" t="s">
        <v>78</v>
      </c>
      <c r="B906" s="104"/>
      <c r="C906" s="105">
        <v>0</v>
      </c>
      <c r="D906" s="105">
        <f>SUM(D907,D910,D936,D933)</f>
        <v>0</v>
      </c>
      <c r="E906" s="105">
        <f t="shared" ref="E906:H906" si="479">SUM(E907,E910,E936,E933)</f>
        <v>0</v>
      </c>
      <c r="F906" s="105">
        <f t="shared" si="479"/>
        <v>0</v>
      </c>
      <c r="G906" s="105">
        <f t="shared" si="479"/>
        <v>0</v>
      </c>
      <c r="H906" s="106">
        <f t="shared" si="479"/>
        <v>0</v>
      </c>
      <c r="I906" s="71">
        <f t="shared" si="451"/>
        <v>0</v>
      </c>
    </row>
    <row r="907" spans="1:11" s="3" customFormat="1" hidden="1" x14ac:dyDescent="0.2">
      <c r="A907" s="36" t="s">
        <v>12</v>
      </c>
      <c r="B907" s="37"/>
      <c r="C907" s="41">
        <v>0</v>
      </c>
      <c r="D907" s="41"/>
      <c r="E907" s="41">
        <f>SUM(C907,D907)</f>
        <v>0</v>
      </c>
      <c r="F907" s="41"/>
      <c r="G907" s="41"/>
      <c r="H907" s="42"/>
      <c r="I907" s="71">
        <f t="shared" si="451"/>
        <v>0</v>
      </c>
    </row>
    <row r="908" spans="1:11" s="3" customFormat="1" hidden="1" x14ac:dyDescent="0.2">
      <c r="A908" s="36" t="s">
        <v>13</v>
      </c>
      <c r="B908" s="40"/>
      <c r="C908" s="41">
        <v>0</v>
      </c>
      <c r="D908" s="41"/>
      <c r="E908" s="41">
        <f t="shared" ref="E908:E912" si="480">SUM(C908,D908)</f>
        <v>0</v>
      </c>
      <c r="F908" s="41"/>
      <c r="G908" s="41"/>
      <c r="H908" s="42"/>
      <c r="I908" s="71">
        <f t="shared" si="451"/>
        <v>0</v>
      </c>
      <c r="J908" s="3">
        <f>J909+J915</f>
        <v>0.85</v>
      </c>
      <c r="K908" s="3">
        <v>1</v>
      </c>
    </row>
    <row r="909" spans="1:11" s="3" customFormat="1" hidden="1" x14ac:dyDescent="0.2">
      <c r="A909" s="43" t="s">
        <v>79</v>
      </c>
      <c r="B909" s="44" t="s">
        <v>15</v>
      </c>
      <c r="C909" s="45">
        <v>0</v>
      </c>
      <c r="D909" s="45">
        <f>SUM(D910:D912)</f>
        <v>0</v>
      </c>
      <c r="E909" s="45">
        <f t="shared" si="480"/>
        <v>0</v>
      </c>
      <c r="F909" s="45">
        <f t="shared" ref="F909:H909" si="481">SUM(F910:F912)</f>
        <v>0</v>
      </c>
      <c r="G909" s="45">
        <f t="shared" si="481"/>
        <v>0</v>
      </c>
      <c r="H909" s="46">
        <f t="shared" si="481"/>
        <v>0</v>
      </c>
      <c r="I909" s="71">
        <f t="shared" si="451"/>
        <v>0</v>
      </c>
    </row>
    <row r="910" spans="1:11" s="3" customFormat="1" hidden="1" x14ac:dyDescent="0.2">
      <c r="A910" s="47" t="s">
        <v>16</v>
      </c>
      <c r="B910" s="37" t="s">
        <v>17</v>
      </c>
      <c r="C910" s="41">
        <v>0</v>
      </c>
      <c r="D910" s="41"/>
      <c r="E910" s="41">
        <f t="shared" si="480"/>
        <v>0</v>
      </c>
      <c r="F910" s="41"/>
      <c r="G910" s="41"/>
      <c r="H910" s="42"/>
      <c r="I910" s="71">
        <f t="shared" si="451"/>
        <v>0</v>
      </c>
    </row>
    <row r="911" spans="1:11" s="3" customFormat="1" hidden="1" x14ac:dyDescent="0.2">
      <c r="A911" s="47" t="s">
        <v>18</v>
      </c>
      <c r="B911" s="37" t="s">
        <v>19</v>
      </c>
      <c r="C911" s="41">
        <v>0</v>
      </c>
      <c r="D911" s="41"/>
      <c r="E911" s="41">
        <f t="shared" si="480"/>
        <v>0</v>
      </c>
      <c r="F911" s="41"/>
      <c r="G911" s="41"/>
      <c r="H911" s="42"/>
      <c r="I911" s="71">
        <f t="shared" si="451"/>
        <v>0</v>
      </c>
    </row>
    <row r="912" spans="1:11" s="3" customFormat="1" hidden="1" x14ac:dyDescent="0.2">
      <c r="A912" s="47" t="s">
        <v>20</v>
      </c>
      <c r="B912" s="37" t="s">
        <v>21</v>
      </c>
      <c r="C912" s="41">
        <v>0</v>
      </c>
      <c r="D912" s="41"/>
      <c r="E912" s="41">
        <f t="shared" si="480"/>
        <v>0</v>
      </c>
      <c r="F912" s="41"/>
      <c r="G912" s="41"/>
      <c r="H912" s="42"/>
      <c r="I912" s="71">
        <f t="shared" si="451"/>
        <v>0</v>
      </c>
    </row>
    <row r="913" spans="1:11" s="3" customFormat="1" ht="25.5" hidden="1" x14ac:dyDescent="0.2">
      <c r="A913" s="43" t="s">
        <v>22</v>
      </c>
      <c r="B913" s="44" t="s">
        <v>23</v>
      </c>
      <c r="C913" s="45">
        <v>0</v>
      </c>
      <c r="D913" s="45">
        <f t="shared" ref="D913:H913" si="482">SUM(D914,D918,D922)</f>
        <v>0</v>
      </c>
      <c r="E913" s="45">
        <f t="shared" si="482"/>
        <v>0</v>
      </c>
      <c r="F913" s="45">
        <f t="shared" si="482"/>
        <v>0</v>
      </c>
      <c r="G913" s="45">
        <f t="shared" si="482"/>
        <v>0</v>
      </c>
      <c r="H913" s="46">
        <f t="shared" si="482"/>
        <v>0</v>
      </c>
      <c r="I913" s="71">
        <f t="shared" si="451"/>
        <v>0</v>
      </c>
    </row>
    <row r="914" spans="1:11" s="3" customFormat="1" hidden="1" x14ac:dyDescent="0.2">
      <c r="A914" s="48" t="s">
        <v>24</v>
      </c>
      <c r="B914" s="49" t="s">
        <v>25</v>
      </c>
      <c r="C914" s="45">
        <v>0</v>
      </c>
      <c r="D914" s="45">
        <f t="shared" ref="D914:H914" si="483">SUM(D915:D917)</f>
        <v>0</v>
      </c>
      <c r="E914" s="45">
        <f t="shared" si="483"/>
        <v>0</v>
      </c>
      <c r="F914" s="45">
        <f t="shared" si="483"/>
        <v>0</v>
      </c>
      <c r="G914" s="45">
        <f t="shared" si="483"/>
        <v>0</v>
      </c>
      <c r="H914" s="46">
        <f t="shared" si="483"/>
        <v>0</v>
      </c>
      <c r="I914" s="71">
        <f t="shared" si="451"/>
        <v>0</v>
      </c>
    </row>
    <row r="915" spans="1:11" s="3" customFormat="1" hidden="1" x14ac:dyDescent="0.2">
      <c r="A915" s="50" t="s">
        <v>26</v>
      </c>
      <c r="B915" s="51" t="s">
        <v>27</v>
      </c>
      <c r="C915" s="41">
        <v>0</v>
      </c>
      <c r="D915" s="41"/>
      <c r="E915" s="41">
        <f t="shared" ref="E915:E917" si="484">SUM(C915,D915)</f>
        <v>0</v>
      </c>
      <c r="F915" s="41"/>
      <c r="G915" s="41"/>
      <c r="H915" s="42"/>
      <c r="I915" s="71">
        <f t="shared" si="451"/>
        <v>0</v>
      </c>
      <c r="J915" s="3">
        <v>0.85</v>
      </c>
      <c r="K915" s="3">
        <f>K908*J915/J908</f>
        <v>1</v>
      </c>
    </row>
    <row r="916" spans="1:11" s="3" customFormat="1" hidden="1" x14ac:dyDescent="0.2">
      <c r="A916" s="50" t="s">
        <v>28</v>
      </c>
      <c r="B916" s="52" t="s">
        <v>29</v>
      </c>
      <c r="C916" s="41">
        <v>0</v>
      </c>
      <c r="D916" s="41"/>
      <c r="E916" s="41">
        <f t="shared" si="484"/>
        <v>0</v>
      </c>
      <c r="F916" s="41"/>
      <c r="G916" s="41"/>
      <c r="H916" s="42"/>
      <c r="I916" s="71">
        <f t="shared" si="451"/>
        <v>0</v>
      </c>
    </row>
    <row r="917" spans="1:11" s="3" customFormat="1" hidden="1" x14ac:dyDescent="0.2">
      <c r="A917" s="50" t="s">
        <v>30</v>
      </c>
      <c r="B917" s="52" t="s">
        <v>31</v>
      </c>
      <c r="C917" s="41">
        <v>0</v>
      </c>
      <c r="D917" s="41"/>
      <c r="E917" s="41">
        <f t="shared" si="484"/>
        <v>0</v>
      </c>
      <c r="F917" s="41"/>
      <c r="G917" s="41"/>
      <c r="H917" s="42"/>
      <c r="I917" s="71">
        <f t="shared" si="451"/>
        <v>0</v>
      </c>
    </row>
    <row r="918" spans="1:11" s="3" customFormat="1" hidden="1" x14ac:dyDescent="0.2">
      <c r="A918" s="48" t="s">
        <v>32</v>
      </c>
      <c r="B918" s="53" t="s">
        <v>33</v>
      </c>
      <c r="C918" s="45">
        <v>0</v>
      </c>
      <c r="D918" s="45">
        <f t="shared" ref="D918:H918" si="485">SUM(D919:D921)</f>
        <v>0</v>
      </c>
      <c r="E918" s="45">
        <f t="shared" si="485"/>
        <v>0</v>
      </c>
      <c r="F918" s="45">
        <f t="shared" si="485"/>
        <v>0</v>
      </c>
      <c r="G918" s="45">
        <f t="shared" si="485"/>
        <v>0</v>
      </c>
      <c r="H918" s="46">
        <f t="shared" si="485"/>
        <v>0</v>
      </c>
      <c r="I918" s="71">
        <f t="shared" si="451"/>
        <v>0</v>
      </c>
    </row>
    <row r="919" spans="1:11" s="3" customFormat="1" hidden="1" x14ac:dyDescent="0.2">
      <c r="A919" s="50" t="s">
        <v>26</v>
      </c>
      <c r="B919" s="52" t="s">
        <v>34</v>
      </c>
      <c r="C919" s="41">
        <v>0</v>
      </c>
      <c r="D919" s="41"/>
      <c r="E919" s="41">
        <f t="shared" ref="E919:E921" si="486">SUM(C919,D919)</f>
        <v>0</v>
      </c>
      <c r="F919" s="41"/>
      <c r="G919" s="41"/>
      <c r="H919" s="42"/>
      <c r="I919" s="71">
        <f t="shared" si="451"/>
        <v>0</v>
      </c>
    </row>
    <row r="920" spans="1:11" s="3" customFormat="1" hidden="1" x14ac:dyDescent="0.2">
      <c r="A920" s="50" t="s">
        <v>28</v>
      </c>
      <c r="B920" s="52" t="s">
        <v>35</v>
      </c>
      <c r="C920" s="41">
        <v>0</v>
      </c>
      <c r="D920" s="41"/>
      <c r="E920" s="41">
        <f t="shared" si="486"/>
        <v>0</v>
      </c>
      <c r="F920" s="41"/>
      <c r="G920" s="41"/>
      <c r="H920" s="42"/>
      <c r="I920" s="71">
        <f t="shared" si="451"/>
        <v>0</v>
      </c>
    </row>
    <row r="921" spans="1:11" s="3" customFormat="1" hidden="1" x14ac:dyDescent="0.2">
      <c r="A921" s="50" t="s">
        <v>30</v>
      </c>
      <c r="B921" s="52" t="s">
        <v>36</v>
      </c>
      <c r="C921" s="41">
        <v>0</v>
      </c>
      <c r="D921" s="41"/>
      <c r="E921" s="41">
        <f t="shared" si="486"/>
        <v>0</v>
      </c>
      <c r="F921" s="41"/>
      <c r="G921" s="41"/>
      <c r="H921" s="42"/>
      <c r="I921" s="71">
        <f t="shared" si="451"/>
        <v>0</v>
      </c>
    </row>
    <row r="922" spans="1:11" s="3" customFormat="1" hidden="1" x14ac:dyDescent="0.2">
      <c r="A922" s="48" t="s">
        <v>37</v>
      </c>
      <c r="B922" s="53" t="s">
        <v>38</v>
      </c>
      <c r="C922" s="45">
        <v>0</v>
      </c>
      <c r="D922" s="45">
        <f t="shared" ref="D922:H922" si="487">SUM(D923:D925)</f>
        <v>0</v>
      </c>
      <c r="E922" s="45">
        <f t="shared" si="487"/>
        <v>0</v>
      </c>
      <c r="F922" s="45">
        <f t="shared" si="487"/>
        <v>0</v>
      </c>
      <c r="G922" s="45">
        <f t="shared" si="487"/>
        <v>0</v>
      </c>
      <c r="H922" s="46">
        <f t="shared" si="487"/>
        <v>0</v>
      </c>
      <c r="I922" s="71">
        <f t="shared" si="451"/>
        <v>0</v>
      </c>
    </row>
    <row r="923" spans="1:11" s="3" customFormat="1" hidden="1" x14ac:dyDescent="0.2">
      <c r="A923" s="50" t="s">
        <v>26</v>
      </c>
      <c r="B923" s="52" t="s">
        <v>39</v>
      </c>
      <c r="C923" s="41">
        <v>0</v>
      </c>
      <c r="D923" s="41"/>
      <c r="E923" s="41">
        <f t="shared" ref="E923:E925" si="488">SUM(C923,D923)</f>
        <v>0</v>
      </c>
      <c r="F923" s="41"/>
      <c r="G923" s="41"/>
      <c r="H923" s="42"/>
      <c r="I923" s="71">
        <f t="shared" si="451"/>
        <v>0</v>
      </c>
    </row>
    <row r="924" spans="1:11" s="3" customFormat="1" hidden="1" x14ac:dyDescent="0.2">
      <c r="A924" s="50" t="s">
        <v>28</v>
      </c>
      <c r="B924" s="52" t="s">
        <v>40</v>
      </c>
      <c r="C924" s="41">
        <v>0</v>
      </c>
      <c r="D924" s="41"/>
      <c r="E924" s="41">
        <f t="shared" si="488"/>
        <v>0</v>
      </c>
      <c r="F924" s="41"/>
      <c r="G924" s="41"/>
      <c r="H924" s="42"/>
      <c r="I924" s="71">
        <f t="shared" si="451"/>
        <v>0</v>
      </c>
    </row>
    <row r="925" spans="1:11" s="3" customFormat="1" hidden="1" x14ac:dyDescent="0.2">
      <c r="A925" s="50" t="s">
        <v>30</v>
      </c>
      <c r="B925" s="52" t="s">
        <v>41</v>
      </c>
      <c r="C925" s="41">
        <v>0</v>
      </c>
      <c r="D925" s="41"/>
      <c r="E925" s="41">
        <f t="shared" si="488"/>
        <v>0</v>
      </c>
      <c r="F925" s="41"/>
      <c r="G925" s="41"/>
      <c r="H925" s="42"/>
      <c r="I925" s="71">
        <f t="shared" ref="I925:I991" si="489">SUM(E925:H925)</f>
        <v>0</v>
      </c>
    </row>
    <row r="926" spans="1:11" s="6" customFormat="1" hidden="1" x14ac:dyDescent="0.2">
      <c r="A926" s="103" t="s">
        <v>76</v>
      </c>
      <c r="B926" s="104"/>
      <c r="C926" s="105">
        <v>0</v>
      </c>
      <c r="D926" s="105">
        <f>SUM(D927,D930,D956,D953)</f>
        <v>0</v>
      </c>
      <c r="E926" s="105">
        <f t="shared" ref="E926:H926" si="490">SUM(E927,E930,E956,E953)</f>
        <v>0</v>
      </c>
      <c r="F926" s="105">
        <f t="shared" si="490"/>
        <v>0</v>
      </c>
      <c r="G926" s="105">
        <f t="shared" si="490"/>
        <v>0</v>
      </c>
      <c r="H926" s="106">
        <f t="shared" si="490"/>
        <v>0</v>
      </c>
      <c r="I926" s="71">
        <f t="shared" si="489"/>
        <v>0</v>
      </c>
    </row>
    <row r="927" spans="1:11" s="3" customFormat="1" hidden="1" x14ac:dyDescent="0.2">
      <c r="A927" s="60" t="s">
        <v>43</v>
      </c>
      <c r="B927" s="61">
        <v>20</v>
      </c>
      <c r="C927" s="45">
        <v>0</v>
      </c>
      <c r="D927" s="45">
        <f t="shared" ref="D927:H927" si="491">SUM(D928)</f>
        <v>0</v>
      </c>
      <c r="E927" s="45">
        <f t="shared" si="491"/>
        <v>0</v>
      </c>
      <c r="F927" s="45">
        <f t="shared" si="491"/>
        <v>0</v>
      </c>
      <c r="G927" s="45">
        <f t="shared" si="491"/>
        <v>0</v>
      </c>
      <c r="H927" s="46">
        <f t="shared" si="491"/>
        <v>0</v>
      </c>
      <c r="I927" s="71">
        <f t="shared" si="489"/>
        <v>0</v>
      </c>
    </row>
    <row r="928" spans="1:11" s="3" customFormat="1" hidden="1" x14ac:dyDescent="0.2">
      <c r="A928" s="50" t="s">
        <v>87</v>
      </c>
      <c r="B928" s="134" t="s">
        <v>88</v>
      </c>
      <c r="C928" s="41">
        <v>0</v>
      </c>
      <c r="D928" s="41"/>
      <c r="E928" s="41">
        <f>C928+D928</f>
        <v>0</v>
      </c>
      <c r="F928" s="41"/>
      <c r="G928" s="41"/>
      <c r="H928" s="42"/>
      <c r="I928" s="71">
        <f t="shared" si="489"/>
        <v>0</v>
      </c>
    </row>
    <row r="929" spans="1:11" s="3" customFormat="1" hidden="1" x14ac:dyDescent="0.2">
      <c r="A929" s="50"/>
      <c r="B929" s="51"/>
      <c r="C929" s="41"/>
      <c r="D929" s="41"/>
      <c r="E929" s="41"/>
      <c r="F929" s="41"/>
      <c r="G929" s="41"/>
      <c r="H929" s="42"/>
      <c r="I929" s="71">
        <f t="shared" si="489"/>
        <v>0</v>
      </c>
    </row>
    <row r="930" spans="1:11" s="3" customFormat="1" ht="25.5" hidden="1" x14ac:dyDescent="0.2">
      <c r="A930" s="135" t="s">
        <v>46</v>
      </c>
      <c r="B930" s="62">
        <v>60</v>
      </c>
      <c r="C930" s="45">
        <v>0</v>
      </c>
      <c r="D930" s="45">
        <f t="shared" ref="D930:H930" si="492">SUM(D931,D938,D945)</f>
        <v>0</v>
      </c>
      <c r="E930" s="45">
        <f t="shared" si="492"/>
        <v>0</v>
      </c>
      <c r="F930" s="45">
        <f t="shared" si="492"/>
        <v>0</v>
      </c>
      <c r="G930" s="45">
        <f t="shared" si="492"/>
        <v>0</v>
      </c>
      <c r="H930" s="46">
        <f t="shared" si="492"/>
        <v>0</v>
      </c>
      <c r="I930" s="71">
        <f t="shared" si="489"/>
        <v>0</v>
      </c>
    </row>
    <row r="931" spans="1:11" s="3" customFormat="1" ht="25.5" hidden="1" x14ac:dyDescent="0.2">
      <c r="A931" s="60" t="s">
        <v>47</v>
      </c>
      <c r="B931" s="63">
        <v>60</v>
      </c>
      <c r="C931" s="45">
        <v>0</v>
      </c>
      <c r="D931" s="45">
        <f t="shared" ref="D931:H931" si="493">SUM(D935,D936,D937)</f>
        <v>0</v>
      </c>
      <c r="E931" s="45">
        <f t="shared" si="493"/>
        <v>0</v>
      </c>
      <c r="F931" s="45">
        <f t="shared" si="493"/>
        <v>0</v>
      </c>
      <c r="G931" s="45">
        <f t="shared" si="493"/>
        <v>0</v>
      </c>
      <c r="H931" s="46">
        <f t="shared" si="493"/>
        <v>0</v>
      </c>
      <c r="I931" s="71">
        <f t="shared" si="489"/>
        <v>0</v>
      </c>
    </row>
    <row r="932" spans="1:11" s="3" customFormat="1" hidden="1" x14ac:dyDescent="0.2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489"/>
        <v>0</v>
      </c>
    </row>
    <row r="933" spans="1:11" s="3" customFormat="1" hidden="1" x14ac:dyDescent="0.2">
      <c r="A933" s="64" t="s">
        <v>49</v>
      </c>
      <c r="B933" s="65"/>
      <c r="C933" s="45">
        <v>0</v>
      </c>
      <c r="D933" s="45"/>
      <c r="E933" s="45">
        <f t="shared" ref="E933:H933" si="494">E935+E936+E937-E934</f>
        <v>0</v>
      </c>
      <c r="F933" s="45">
        <f t="shared" si="494"/>
        <v>0</v>
      </c>
      <c r="G933" s="45">
        <f t="shared" si="494"/>
        <v>0</v>
      </c>
      <c r="H933" s="46">
        <f t="shared" si="494"/>
        <v>0</v>
      </c>
      <c r="I933" s="71">
        <f t="shared" si="489"/>
        <v>0</v>
      </c>
    </row>
    <row r="934" spans="1:11" s="3" customFormat="1" hidden="1" x14ac:dyDescent="0.2">
      <c r="A934" s="64" t="s">
        <v>50</v>
      </c>
      <c r="B934" s="65"/>
      <c r="C934" s="45">
        <v>0</v>
      </c>
      <c r="D934" s="45"/>
      <c r="E934" s="45">
        <f t="shared" ref="E934:E937" si="495">C934+D934</f>
        <v>0</v>
      </c>
      <c r="F934" s="45"/>
      <c r="G934" s="45"/>
      <c r="H934" s="46"/>
      <c r="I934" s="71">
        <f t="shared" si="489"/>
        <v>0</v>
      </c>
    </row>
    <row r="935" spans="1:11" s="3" customFormat="1" hidden="1" x14ac:dyDescent="0.2">
      <c r="A935" s="36" t="s">
        <v>51</v>
      </c>
      <c r="B935" s="136" t="s">
        <v>52</v>
      </c>
      <c r="C935" s="41">
        <v>0</v>
      </c>
      <c r="D935" s="41"/>
      <c r="E935" s="41">
        <f t="shared" si="495"/>
        <v>0</v>
      </c>
      <c r="F935" s="41"/>
      <c r="G935" s="41"/>
      <c r="H935" s="42"/>
      <c r="I935" s="71">
        <f t="shared" si="489"/>
        <v>0</v>
      </c>
      <c r="J935" s="3">
        <v>0.02</v>
      </c>
      <c r="K935" s="3">
        <v>0.13</v>
      </c>
    </row>
    <row r="936" spans="1:11" s="3" customFormat="1" hidden="1" x14ac:dyDescent="0.2">
      <c r="A936" s="36" t="s">
        <v>18</v>
      </c>
      <c r="B936" s="136" t="s">
        <v>53</v>
      </c>
      <c r="C936" s="41">
        <v>0</v>
      </c>
      <c r="D936" s="41"/>
      <c r="E936" s="41">
        <f t="shared" si="495"/>
        <v>0</v>
      </c>
      <c r="F936" s="41"/>
      <c r="G936" s="41"/>
      <c r="H936" s="42"/>
      <c r="I936" s="71">
        <f t="shared" si="489"/>
        <v>0</v>
      </c>
      <c r="J936" s="3">
        <v>0.85</v>
      </c>
    </row>
    <row r="937" spans="1:11" s="3" customFormat="1" hidden="1" x14ac:dyDescent="0.2">
      <c r="A937" s="36" t="s">
        <v>20</v>
      </c>
      <c r="B937" s="137" t="s">
        <v>54</v>
      </c>
      <c r="C937" s="41">
        <v>0</v>
      </c>
      <c r="D937" s="41"/>
      <c r="E937" s="41">
        <f t="shared" si="495"/>
        <v>0</v>
      </c>
      <c r="F937" s="41"/>
      <c r="G937" s="41"/>
      <c r="H937" s="42"/>
      <c r="I937" s="71">
        <f t="shared" si="489"/>
        <v>0</v>
      </c>
    </row>
    <row r="938" spans="1:11" s="3" customFormat="1" hidden="1" x14ac:dyDescent="0.2">
      <c r="A938" s="60" t="s">
        <v>55</v>
      </c>
      <c r="B938" s="61" t="s">
        <v>56</v>
      </c>
      <c r="C938" s="45">
        <v>0</v>
      </c>
      <c r="D938" s="45">
        <f t="shared" ref="D938:H938" si="496">SUM(D942,D943,D944)</f>
        <v>0</v>
      </c>
      <c r="E938" s="45">
        <f t="shared" si="496"/>
        <v>0</v>
      </c>
      <c r="F938" s="45">
        <f t="shared" si="496"/>
        <v>0</v>
      </c>
      <c r="G938" s="45">
        <f t="shared" si="496"/>
        <v>0</v>
      </c>
      <c r="H938" s="46">
        <f t="shared" si="496"/>
        <v>0</v>
      </c>
      <c r="I938" s="71">
        <f t="shared" si="489"/>
        <v>0</v>
      </c>
    </row>
    <row r="939" spans="1:11" s="3" customFormat="1" hidden="1" x14ac:dyDescent="0.2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489"/>
        <v>0</v>
      </c>
    </row>
    <row r="940" spans="1:11" s="3" customFormat="1" hidden="1" x14ac:dyDescent="0.2">
      <c r="A940" s="64" t="s">
        <v>49</v>
      </c>
      <c r="B940" s="65"/>
      <c r="C940" s="45">
        <v>0</v>
      </c>
      <c r="D940" s="45">
        <f t="shared" ref="D940:H940" si="497">D942+D943+D944-D941</f>
        <v>0</v>
      </c>
      <c r="E940" s="45">
        <f t="shared" si="497"/>
        <v>0</v>
      </c>
      <c r="F940" s="45">
        <f t="shared" si="497"/>
        <v>0</v>
      </c>
      <c r="G940" s="45">
        <f t="shared" si="497"/>
        <v>0</v>
      </c>
      <c r="H940" s="46">
        <f t="shared" si="497"/>
        <v>0</v>
      </c>
      <c r="I940" s="71">
        <f t="shared" si="489"/>
        <v>0</v>
      </c>
    </row>
    <row r="941" spans="1:11" s="3" customFormat="1" hidden="1" x14ac:dyDescent="0.2">
      <c r="A941" s="64" t="s">
        <v>50</v>
      </c>
      <c r="B941" s="65"/>
      <c r="C941" s="45">
        <v>0</v>
      </c>
      <c r="D941" s="45"/>
      <c r="E941" s="45">
        <f t="shared" ref="E941:E944" si="498">C941+D941</f>
        <v>0</v>
      </c>
      <c r="F941" s="45"/>
      <c r="G941" s="45"/>
      <c r="H941" s="46"/>
      <c r="I941" s="71">
        <f t="shared" si="489"/>
        <v>0</v>
      </c>
    </row>
    <row r="942" spans="1:11" s="3" customFormat="1" hidden="1" x14ac:dyDescent="0.2">
      <c r="A942" s="36" t="s">
        <v>57</v>
      </c>
      <c r="B942" s="137" t="s">
        <v>58</v>
      </c>
      <c r="C942" s="41">
        <v>0</v>
      </c>
      <c r="D942" s="41"/>
      <c r="E942" s="41">
        <f t="shared" si="498"/>
        <v>0</v>
      </c>
      <c r="F942" s="41"/>
      <c r="G942" s="41"/>
      <c r="H942" s="42"/>
      <c r="I942" s="71">
        <f t="shared" si="489"/>
        <v>0</v>
      </c>
    </row>
    <row r="943" spans="1:11" s="3" customFormat="1" hidden="1" x14ac:dyDescent="0.2">
      <c r="A943" s="36" t="s">
        <v>59</v>
      </c>
      <c r="B943" s="137" t="s">
        <v>60</v>
      </c>
      <c r="C943" s="41">
        <v>0</v>
      </c>
      <c r="D943" s="41"/>
      <c r="E943" s="41">
        <f t="shared" si="498"/>
        <v>0</v>
      </c>
      <c r="F943" s="41"/>
      <c r="G943" s="41"/>
      <c r="H943" s="42"/>
      <c r="I943" s="71">
        <f t="shared" si="489"/>
        <v>0</v>
      </c>
    </row>
    <row r="944" spans="1:11" s="3" customFormat="1" hidden="1" x14ac:dyDescent="0.2">
      <c r="A944" s="36" t="s">
        <v>61</v>
      </c>
      <c r="B944" s="137" t="s">
        <v>62</v>
      </c>
      <c r="C944" s="41">
        <v>0</v>
      </c>
      <c r="D944" s="41"/>
      <c r="E944" s="41">
        <f t="shared" si="498"/>
        <v>0</v>
      </c>
      <c r="F944" s="41"/>
      <c r="G944" s="41"/>
      <c r="H944" s="42"/>
      <c r="I944" s="71">
        <f t="shared" si="489"/>
        <v>0</v>
      </c>
    </row>
    <row r="945" spans="1:9" s="3" customFormat="1" hidden="1" x14ac:dyDescent="0.2">
      <c r="A945" s="60" t="s">
        <v>63</v>
      </c>
      <c r="B945" s="67" t="s">
        <v>64</v>
      </c>
      <c r="C945" s="45">
        <v>0</v>
      </c>
      <c r="D945" s="45">
        <f t="shared" ref="D945:H945" si="499">SUM(D949,D950,D951)</f>
        <v>0</v>
      </c>
      <c r="E945" s="45">
        <f t="shared" si="499"/>
        <v>0</v>
      </c>
      <c r="F945" s="45">
        <f t="shared" si="499"/>
        <v>0</v>
      </c>
      <c r="G945" s="45">
        <f t="shared" si="499"/>
        <v>0</v>
      </c>
      <c r="H945" s="46">
        <f t="shared" si="499"/>
        <v>0</v>
      </c>
      <c r="I945" s="71">
        <f t="shared" si="489"/>
        <v>0</v>
      </c>
    </row>
    <row r="946" spans="1:9" s="3" customFormat="1" hidden="1" x14ac:dyDescent="0.2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489"/>
        <v>0</v>
      </c>
    </row>
    <row r="947" spans="1:9" s="3" customFormat="1" hidden="1" x14ac:dyDescent="0.2">
      <c r="A947" s="64" t="s">
        <v>49</v>
      </c>
      <c r="B947" s="65"/>
      <c r="C947" s="45">
        <v>0</v>
      </c>
      <c r="D947" s="45">
        <f t="shared" ref="D947:H947" si="500">D949+D950+D951-D948</f>
        <v>0</v>
      </c>
      <c r="E947" s="45">
        <f t="shared" si="500"/>
        <v>0</v>
      </c>
      <c r="F947" s="45">
        <f t="shared" si="500"/>
        <v>0</v>
      </c>
      <c r="G947" s="45">
        <f t="shared" si="500"/>
        <v>0</v>
      </c>
      <c r="H947" s="46">
        <f t="shared" si="500"/>
        <v>0</v>
      </c>
      <c r="I947" s="71">
        <f t="shared" si="489"/>
        <v>0</v>
      </c>
    </row>
    <row r="948" spans="1:9" s="3" customFormat="1" hidden="1" x14ac:dyDescent="0.2">
      <c r="A948" s="64" t="s">
        <v>50</v>
      </c>
      <c r="B948" s="65"/>
      <c r="C948" s="45">
        <v>0</v>
      </c>
      <c r="D948" s="45"/>
      <c r="E948" s="45">
        <f t="shared" ref="E948:E951" si="501">C948+D948</f>
        <v>0</v>
      </c>
      <c r="F948" s="45"/>
      <c r="G948" s="45"/>
      <c r="H948" s="46"/>
      <c r="I948" s="71">
        <f t="shared" si="489"/>
        <v>0</v>
      </c>
    </row>
    <row r="949" spans="1:9" s="3" customFormat="1" hidden="1" x14ac:dyDescent="0.2">
      <c r="A949" s="36" t="s">
        <v>57</v>
      </c>
      <c r="B949" s="137" t="s">
        <v>65</v>
      </c>
      <c r="C949" s="41">
        <v>0</v>
      </c>
      <c r="D949" s="41"/>
      <c r="E949" s="41">
        <f t="shared" si="501"/>
        <v>0</v>
      </c>
      <c r="F949" s="41"/>
      <c r="G949" s="41"/>
      <c r="H949" s="42"/>
      <c r="I949" s="71">
        <f t="shared" si="489"/>
        <v>0</v>
      </c>
    </row>
    <row r="950" spans="1:9" s="3" customFormat="1" hidden="1" x14ac:dyDescent="0.2">
      <c r="A950" s="36" t="s">
        <v>59</v>
      </c>
      <c r="B950" s="137" t="s">
        <v>66</v>
      </c>
      <c r="C950" s="41">
        <v>0</v>
      </c>
      <c r="D950" s="41"/>
      <c r="E950" s="41">
        <f t="shared" si="501"/>
        <v>0</v>
      </c>
      <c r="F950" s="41"/>
      <c r="G950" s="41"/>
      <c r="H950" s="42"/>
      <c r="I950" s="71">
        <f t="shared" si="489"/>
        <v>0</v>
      </c>
    </row>
    <row r="951" spans="1:9" s="3" customFormat="1" hidden="1" x14ac:dyDescent="0.2">
      <c r="A951" s="36" t="s">
        <v>61</v>
      </c>
      <c r="B951" s="137" t="s">
        <v>67</v>
      </c>
      <c r="C951" s="41">
        <v>0</v>
      </c>
      <c r="D951" s="41"/>
      <c r="E951" s="41">
        <f t="shared" si="501"/>
        <v>0</v>
      </c>
      <c r="F951" s="41"/>
      <c r="G951" s="41"/>
      <c r="H951" s="42"/>
      <c r="I951" s="71">
        <f t="shared" si="489"/>
        <v>0</v>
      </c>
    </row>
    <row r="952" spans="1:9" s="3" customFormat="1" hidden="1" x14ac:dyDescent="0.2">
      <c r="A952" s="68"/>
      <c r="B952" s="55"/>
      <c r="C952" s="41"/>
      <c r="D952" s="41"/>
      <c r="E952" s="41"/>
      <c r="F952" s="41"/>
      <c r="G952" s="41"/>
      <c r="H952" s="42"/>
      <c r="I952" s="71">
        <f t="shared" si="489"/>
        <v>0</v>
      </c>
    </row>
    <row r="953" spans="1:9" s="3" customFormat="1" hidden="1" x14ac:dyDescent="0.2">
      <c r="A953" s="60" t="s">
        <v>68</v>
      </c>
      <c r="B953" s="61">
        <v>71</v>
      </c>
      <c r="C953" s="45">
        <v>0</v>
      </c>
      <c r="D953" s="45">
        <f t="shared" ref="D953:H953" si="502">SUM(D954)</f>
        <v>0</v>
      </c>
      <c r="E953" s="45">
        <f t="shared" si="502"/>
        <v>0</v>
      </c>
      <c r="F953" s="45">
        <f t="shared" si="502"/>
        <v>0</v>
      </c>
      <c r="G953" s="45">
        <f t="shared" si="502"/>
        <v>0</v>
      </c>
      <c r="H953" s="46">
        <f t="shared" si="502"/>
        <v>0</v>
      </c>
      <c r="I953" s="71">
        <f t="shared" si="489"/>
        <v>0</v>
      </c>
    </row>
    <row r="954" spans="1:9" s="3" customFormat="1" hidden="1" x14ac:dyDescent="0.2">
      <c r="A954" s="50" t="s">
        <v>69</v>
      </c>
      <c r="B954" s="134" t="s">
        <v>70</v>
      </c>
      <c r="C954" s="41">
        <v>0</v>
      </c>
      <c r="D954" s="41"/>
      <c r="E954" s="41">
        <f>C954+D954</f>
        <v>0</v>
      </c>
      <c r="F954" s="41"/>
      <c r="G954" s="41"/>
      <c r="H954" s="42"/>
      <c r="I954" s="71">
        <f t="shared" si="489"/>
        <v>0</v>
      </c>
    </row>
    <row r="955" spans="1:9" s="3" customFormat="1" hidden="1" x14ac:dyDescent="0.2">
      <c r="A955" s="68"/>
      <c r="B955" s="55"/>
      <c r="C955" s="41"/>
      <c r="D955" s="41"/>
      <c r="E955" s="41"/>
      <c r="F955" s="41"/>
      <c r="G955" s="41"/>
      <c r="H955" s="42"/>
      <c r="I955" s="71">
        <f t="shared" si="489"/>
        <v>0</v>
      </c>
    </row>
    <row r="956" spans="1:9" s="3" customFormat="1" hidden="1" x14ac:dyDescent="0.2">
      <c r="A956" s="48" t="s">
        <v>71</v>
      </c>
      <c r="B956" s="67" t="s">
        <v>72</v>
      </c>
      <c r="C956" s="45">
        <v>0</v>
      </c>
      <c r="D956" s="45"/>
      <c r="E956" s="45">
        <f>C956+D956</f>
        <v>0</v>
      </c>
      <c r="F956" s="45"/>
      <c r="G956" s="45"/>
      <c r="H956" s="46"/>
      <c r="I956" s="71">
        <f t="shared" si="489"/>
        <v>0</v>
      </c>
    </row>
    <row r="957" spans="1:9" s="3" customFormat="1" hidden="1" x14ac:dyDescent="0.2">
      <c r="A957" s="68"/>
      <c r="B957" s="55"/>
      <c r="C957" s="41"/>
      <c r="D957" s="41"/>
      <c r="E957" s="41"/>
      <c r="F957" s="41"/>
      <c r="G957" s="41"/>
      <c r="H957" s="42"/>
      <c r="I957" s="71">
        <f t="shared" si="489"/>
        <v>0</v>
      </c>
    </row>
    <row r="958" spans="1:9" s="3" customFormat="1" hidden="1" x14ac:dyDescent="0.2">
      <c r="A958" s="48" t="s">
        <v>73</v>
      </c>
      <c r="B958" s="67"/>
      <c r="C958" s="45">
        <v>0</v>
      </c>
      <c r="D958" s="45">
        <f t="shared" ref="D958:H958" si="503">D905-D926</f>
        <v>0</v>
      </c>
      <c r="E958" s="45">
        <f t="shared" si="503"/>
        <v>0</v>
      </c>
      <c r="F958" s="45">
        <f t="shared" si="503"/>
        <v>0</v>
      </c>
      <c r="G958" s="45">
        <f t="shared" si="503"/>
        <v>0</v>
      </c>
      <c r="H958" s="46">
        <f t="shared" si="503"/>
        <v>0</v>
      </c>
      <c r="I958" s="71">
        <f t="shared" si="489"/>
        <v>0</v>
      </c>
    </row>
    <row r="959" spans="1:9" s="3" customFormat="1" hidden="1" x14ac:dyDescent="0.2">
      <c r="A959" s="54"/>
      <c r="B959" s="55"/>
      <c r="C959" s="41"/>
      <c r="D959" s="41"/>
      <c r="E959" s="41"/>
      <c r="F959" s="41"/>
      <c r="G959" s="41"/>
      <c r="H959" s="42"/>
      <c r="I959" s="71">
        <f t="shared" si="489"/>
        <v>0</v>
      </c>
    </row>
    <row r="960" spans="1:9" s="5" customFormat="1" ht="25.5" hidden="1" x14ac:dyDescent="0.2">
      <c r="A960" s="99" t="s">
        <v>114</v>
      </c>
      <c r="B960" s="100"/>
      <c r="C960" s="101">
        <v>0</v>
      </c>
      <c r="D960" s="101">
        <f t="shared" ref="D960:H960" si="504">D961</f>
        <v>0</v>
      </c>
      <c r="E960" s="101">
        <f t="shared" si="504"/>
        <v>0</v>
      </c>
      <c r="F960" s="101">
        <f t="shared" si="504"/>
        <v>0</v>
      </c>
      <c r="G960" s="101">
        <f t="shared" si="504"/>
        <v>0</v>
      </c>
      <c r="H960" s="102">
        <f t="shared" si="504"/>
        <v>0</v>
      </c>
      <c r="I960" s="71">
        <f t="shared" si="489"/>
        <v>0</v>
      </c>
    </row>
    <row r="961" spans="1:9" s="3" customFormat="1" hidden="1" x14ac:dyDescent="0.2">
      <c r="A961" s="111" t="s">
        <v>78</v>
      </c>
      <c r="B961" s="112"/>
      <c r="C961" s="117">
        <v>0</v>
      </c>
      <c r="D961" s="117">
        <f t="shared" ref="D961:H961" si="505">SUM(D962,D963,D964,D968)</f>
        <v>0</v>
      </c>
      <c r="E961" s="117">
        <f t="shared" si="505"/>
        <v>0</v>
      </c>
      <c r="F961" s="117">
        <f t="shared" si="505"/>
        <v>0</v>
      </c>
      <c r="G961" s="117">
        <f t="shared" si="505"/>
        <v>0</v>
      </c>
      <c r="H961" s="118">
        <f t="shared" si="505"/>
        <v>0</v>
      </c>
      <c r="I961" s="71">
        <f t="shared" si="489"/>
        <v>0</v>
      </c>
    </row>
    <row r="962" spans="1:9" s="3" customFormat="1" hidden="1" x14ac:dyDescent="0.2">
      <c r="A962" s="36" t="s">
        <v>12</v>
      </c>
      <c r="B962" s="37"/>
      <c r="C962" s="41">
        <v>0</v>
      </c>
      <c r="D962" s="41"/>
      <c r="E962" s="41">
        <f>SUM(C962,D962)</f>
        <v>0</v>
      </c>
      <c r="F962" s="41"/>
      <c r="G962" s="41"/>
      <c r="H962" s="42"/>
      <c r="I962" s="71">
        <f t="shared" si="489"/>
        <v>0</v>
      </c>
    </row>
    <row r="963" spans="1:9" s="3" customFormat="1" hidden="1" x14ac:dyDescent="0.2">
      <c r="A963" s="36" t="s">
        <v>13</v>
      </c>
      <c r="B963" s="40"/>
      <c r="C963" s="41">
        <v>0</v>
      </c>
      <c r="D963" s="41"/>
      <c r="E963" s="41">
        <f t="shared" ref="E963:E967" si="506">SUM(C963,D963)</f>
        <v>0</v>
      </c>
      <c r="F963" s="41"/>
      <c r="G963" s="41"/>
      <c r="H963" s="42"/>
      <c r="I963" s="71">
        <f t="shared" si="489"/>
        <v>0</v>
      </c>
    </row>
    <row r="964" spans="1:9" s="3" customFormat="1" hidden="1" x14ac:dyDescent="0.2">
      <c r="A964" s="43" t="s">
        <v>79</v>
      </c>
      <c r="B964" s="44" t="s">
        <v>15</v>
      </c>
      <c r="C964" s="45">
        <v>0</v>
      </c>
      <c r="D964" s="45">
        <f>SUM(D965:D967)</f>
        <v>0</v>
      </c>
      <c r="E964" s="45">
        <f t="shared" si="506"/>
        <v>0</v>
      </c>
      <c r="F964" s="45">
        <f t="shared" ref="F964:H964" si="507">SUM(F965:F967)</f>
        <v>0</v>
      </c>
      <c r="G964" s="45">
        <f t="shared" si="507"/>
        <v>0</v>
      </c>
      <c r="H964" s="46">
        <f t="shared" si="507"/>
        <v>0</v>
      </c>
      <c r="I964" s="71">
        <f t="shared" si="489"/>
        <v>0</v>
      </c>
    </row>
    <row r="965" spans="1:9" s="3" customFormat="1" hidden="1" x14ac:dyDescent="0.2">
      <c r="A965" s="47" t="s">
        <v>16</v>
      </c>
      <c r="B965" s="37" t="s">
        <v>17</v>
      </c>
      <c r="C965" s="41">
        <v>0</v>
      </c>
      <c r="D965" s="41"/>
      <c r="E965" s="41">
        <f t="shared" si="506"/>
        <v>0</v>
      </c>
      <c r="F965" s="41"/>
      <c r="G965" s="41"/>
      <c r="H965" s="42"/>
      <c r="I965" s="71">
        <f t="shared" si="489"/>
        <v>0</v>
      </c>
    </row>
    <row r="966" spans="1:9" s="3" customFormat="1" hidden="1" x14ac:dyDescent="0.2">
      <c r="A966" s="47" t="s">
        <v>18</v>
      </c>
      <c r="B966" s="37" t="s">
        <v>19</v>
      </c>
      <c r="C966" s="41">
        <v>0</v>
      </c>
      <c r="D966" s="41"/>
      <c r="E966" s="41">
        <f t="shared" si="506"/>
        <v>0</v>
      </c>
      <c r="F966" s="41"/>
      <c r="G966" s="41"/>
      <c r="H966" s="42"/>
      <c r="I966" s="71">
        <f t="shared" si="489"/>
        <v>0</v>
      </c>
    </row>
    <row r="967" spans="1:9" s="3" customFormat="1" hidden="1" x14ac:dyDescent="0.2">
      <c r="A967" s="47" t="s">
        <v>20</v>
      </c>
      <c r="B967" s="37" t="s">
        <v>21</v>
      </c>
      <c r="C967" s="41">
        <v>0</v>
      </c>
      <c r="D967" s="41"/>
      <c r="E967" s="41">
        <f t="shared" si="506"/>
        <v>0</v>
      </c>
      <c r="F967" s="41"/>
      <c r="G967" s="41"/>
      <c r="H967" s="42"/>
      <c r="I967" s="71">
        <f t="shared" si="489"/>
        <v>0</v>
      </c>
    </row>
    <row r="968" spans="1:9" s="3" customFormat="1" ht="25.5" hidden="1" x14ac:dyDescent="0.2">
      <c r="A968" s="43" t="s">
        <v>22</v>
      </c>
      <c r="B968" s="44" t="s">
        <v>23</v>
      </c>
      <c r="C968" s="45">
        <v>0</v>
      </c>
      <c r="D968" s="45">
        <f t="shared" ref="D968:H968" si="508">SUM(D969,D973,D977)</f>
        <v>0</v>
      </c>
      <c r="E968" s="45">
        <f t="shared" si="508"/>
        <v>0</v>
      </c>
      <c r="F968" s="45">
        <f t="shared" si="508"/>
        <v>0</v>
      </c>
      <c r="G968" s="45">
        <f t="shared" si="508"/>
        <v>0</v>
      </c>
      <c r="H968" s="46">
        <f t="shared" si="508"/>
        <v>0</v>
      </c>
      <c r="I968" s="71">
        <f t="shared" si="489"/>
        <v>0</v>
      </c>
    </row>
    <row r="969" spans="1:9" s="3" customFormat="1" hidden="1" x14ac:dyDescent="0.2">
      <c r="A969" s="48" t="s">
        <v>24</v>
      </c>
      <c r="B969" s="49" t="s">
        <v>25</v>
      </c>
      <c r="C969" s="45">
        <v>0</v>
      </c>
      <c r="D969" s="45">
        <f t="shared" ref="D969:H969" si="509">SUM(D970:D972)</f>
        <v>0</v>
      </c>
      <c r="E969" s="45">
        <f t="shared" si="509"/>
        <v>0</v>
      </c>
      <c r="F969" s="45">
        <f t="shared" si="509"/>
        <v>0</v>
      </c>
      <c r="G969" s="45">
        <f t="shared" si="509"/>
        <v>0</v>
      </c>
      <c r="H969" s="46">
        <f t="shared" si="509"/>
        <v>0</v>
      </c>
      <c r="I969" s="71">
        <f t="shared" si="489"/>
        <v>0</v>
      </c>
    </row>
    <row r="970" spans="1:9" s="3" customFormat="1" hidden="1" x14ac:dyDescent="0.2">
      <c r="A970" s="50" t="s">
        <v>26</v>
      </c>
      <c r="B970" s="51" t="s">
        <v>27</v>
      </c>
      <c r="C970" s="41">
        <v>0</v>
      </c>
      <c r="D970" s="41"/>
      <c r="E970" s="41">
        <f t="shared" ref="E970:E972" si="510">SUM(C970,D970)</f>
        <v>0</v>
      </c>
      <c r="F970" s="41"/>
      <c r="G970" s="41"/>
      <c r="H970" s="42"/>
      <c r="I970" s="71">
        <f t="shared" si="489"/>
        <v>0</v>
      </c>
    </row>
    <row r="971" spans="1:9" s="3" customFormat="1" hidden="1" x14ac:dyDescent="0.2">
      <c r="A971" s="50" t="s">
        <v>28</v>
      </c>
      <c r="B971" s="52" t="s">
        <v>29</v>
      </c>
      <c r="C971" s="41">
        <v>0</v>
      </c>
      <c r="D971" s="41"/>
      <c r="E971" s="41">
        <f t="shared" si="510"/>
        <v>0</v>
      </c>
      <c r="F971" s="41"/>
      <c r="G971" s="41"/>
      <c r="H971" s="42"/>
      <c r="I971" s="71">
        <f t="shared" si="489"/>
        <v>0</v>
      </c>
    </row>
    <row r="972" spans="1:9" s="3" customFormat="1" hidden="1" x14ac:dyDescent="0.2">
      <c r="A972" s="50" t="s">
        <v>30</v>
      </c>
      <c r="B972" s="52" t="s">
        <v>31</v>
      </c>
      <c r="C972" s="41">
        <v>0</v>
      </c>
      <c r="D972" s="41"/>
      <c r="E972" s="41">
        <f t="shared" si="510"/>
        <v>0</v>
      </c>
      <c r="F972" s="41"/>
      <c r="G972" s="41"/>
      <c r="H972" s="42"/>
      <c r="I972" s="71">
        <f t="shared" si="489"/>
        <v>0</v>
      </c>
    </row>
    <row r="973" spans="1:9" s="3" customFormat="1" hidden="1" x14ac:dyDescent="0.2">
      <c r="A973" s="48" t="s">
        <v>32</v>
      </c>
      <c r="B973" s="53" t="s">
        <v>33</v>
      </c>
      <c r="C973" s="45">
        <v>0</v>
      </c>
      <c r="D973" s="45">
        <f t="shared" ref="D973:H973" si="511">SUM(D974:D976)</f>
        <v>0</v>
      </c>
      <c r="E973" s="45">
        <f t="shared" si="511"/>
        <v>0</v>
      </c>
      <c r="F973" s="45">
        <f t="shared" si="511"/>
        <v>0</v>
      </c>
      <c r="G973" s="45">
        <f t="shared" si="511"/>
        <v>0</v>
      </c>
      <c r="H973" s="46">
        <f t="shared" si="511"/>
        <v>0</v>
      </c>
      <c r="I973" s="71">
        <f t="shared" si="489"/>
        <v>0</v>
      </c>
    </row>
    <row r="974" spans="1:9" s="3" customFormat="1" hidden="1" x14ac:dyDescent="0.2">
      <c r="A974" s="50" t="s">
        <v>26</v>
      </c>
      <c r="B974" s="52" t="s">
        <v>34</v>
      </c>
      <c r="C974" s="41">
        <v>0</v>
      </c>
      <c r="D974" s="41"/>
      <c r="E974" s="41">
        <f t="shared" ref="E974:E976" si="512">SUM(C974,D974)</f>
        <v>0</v>
      </c>
      <c r="F974" s="41"/>
      <c r="G974" s="41"/>
      <c r="H974" s="42"/>
      <c r="I974" s="71">
        <f t="shared" si="489"/>
        <v>0</v>
      </c>
    </row>
    <row r="975" spans="1:9" s="3" customFormat="1" hidden="1" x14ac:dyDescent="0.2">
      <c r="A975" s="50" t="s">
        <v>28</v>
      </c>
      <c r="B975" s="52" t="s">
        <v>35</v>
      </c>
      <c r="C975" s="41">
        <v>0</v>
      </c>
      <c r="D975" s="41"/>
      <c r="E975" s="41">
        <f t="shared" si="512"/>
        <v>0</v>
      </c>
      <c r="F975" s="41"/>
      <c r="G975" s="41"/>
      <c r="H975" s="42"/>
      <c r="I975" s="71">
        <f t="shared" si="489"/>
        <v>0</v>
      </c>
    </row>
    <row r="976" spans="1:9" s="3" customFormat="1" hidden="1" x14ac:dyDescent="0.2">
      <c r="A976" s="50" t="s">
        <v>30</v>
      </c>
      <c r="B976" s="52" t="s">
        <v>36</v>
      </c>
      <c r="C976" s="41">
        <v>0</v>
      </c>
      <c r="D976" s="41"/>
      <c r="E976" s="41">
        <f t="shared" si="512"/>
        <v>0</v>
      </c>
      <c r="F976" s="41"/>
      <c r="G976" s="41"/>
      <c r="H976" s="42"/>
      <c r="I976" s="71">
        <f t="shared" si="489"/>
        <v>0</v>
      </c>
    </row>
    <row r="977" spans="1:9" s="3" customFormat="1" hidden="1" x14ac:dyDescent="0.2">
      <c r="A977" s="48" t="s">
        <v>37</v>
      </c>
      <c r="B977" s="53" t="s">
        <v>38</v>
      </c>
      <c r="C977" s="45">
        <v>0</v>
      </c>
      <c r="D977" s="45">
        <f t="shared" ref="D977:H977" si="513">SUM(D978:D980)</f>
        <v>0</v>
      </c>
      <c r="E977" s="45">
        <f t="shared" si="513"/>
        <v>0</v>
      </c>
      <c r="F977" s="45">
        <f t="shared" si="513"/>
        <v>0</v>
      </c>
      <c r="G977" s="45">
        <f t="shared" si="513"/>
        <v>0</v>
      </c>
      <c r="H977" s="46">
        <f t="shared" si="513"/>
        <v>0</v>
      </c>
      <c r="I977" s="71">
        <f t="shared" si="489"/>
        <v>0</v>
      </c>
    </row>
    <row r="978" spans="1:9" s="3" customFormat="1" hidden="1" x14ac:dyDescent="0.2">
      <c r="A978" s="50" t="s">
        <v>26</v>
      </c>
      <c r="B978" s="52" t="s">
        <v>39</v>
      </c>
      <c r="C978" s="41">
        <v>0</v>
      </c>
      <c r="D978" s="41"/>
      <c r="E978" s="41">
        <f t="shared" ref="E978:E980" si="514">SUM(C978,D978)</f>
        <v>0</v>
      </c>
      <c r="F978" s="41"/>
      <c r="G978" s="41"/>
      <c r="H978" s="42"/>
      <c r="I978" s="71">
        <f t="shared" si="489"/>
        <v>0</v>
      </c>
    </row>
    <row r="979" spans="1:9" s="3" customFormat="1" hidden="1" x14ac:dyDescent="0.2">
      <c r="A979" s="50" t="s">
        <v>28</v>
      </c>
      <c r="B979" s="52" t="s">
        <v>40</v>
      </c>
      <c r="C979" s="41">
        <v>0</v>
      </c>
      <c r="D979" s="41"/>
      <c r="E979" s="41">
        <f t="shared" si="514"/>
        <v>0</v>
      </c>
      <c r="F979" s="41"/>
      <c r="G979" s="41"/>
      <c r="H979" s="42"/>
      <c r="I979" s="71">
        <f t="shared" si="489"/>
        <v>0</v>
      </c>
    </row>
    <row r="980" spans="1:9" s="3" customFormat="1" hidden="1" x14ac:dyDescent="0.2">
      <c r="A980" s="50" t="s">
        <v>30</v>
      </c>
      <c r="B980" s="52" t="s">
        <v>41</v>
      </c>
      <c r="C980" s="41">
        <v>0</v>
      </c>
      <c r="D980" s="41"/>
      <c r="E980" s="41">
        <f t="shared" si="514"/>
        <v>0</v>
      </c>
      <c r="F980" s="41"/>
      <c r="G980" s="41"/>
      <c r="H980" s="42"/>
      <c r="I980" s="71">
        <f t="shared" si="489"/>
        <v>0</v>
      </c>
    </row>
    <row r="981" spans="1:9" s="3" customFormat="1" hidden="1" x14ac:dyDescent="0.2">
      <c r="A981" s="111" t="s">
        <v>76</v>
      </c>
      <c r="B981" s="112"/>
      <c r="C981" s="105">
        <v>0</v>
      </c>
      <c r="D981" s="105">
        <f>SUM(D982,D985,D1011,D1008)</f>
        <v>0</v>
      </c>
      <c r="E981" s="105">
        <f t="shared" ref="E981:H981" si="515">SUM(E982,E985,E1011,E1008)</f>
        <v>0</v>
      </c>
      <c r="F981" s="105">
        <f t="shared" si="515"/>
        <v>0</v>
      </c>
      <c r="G981" s="105">
        <f t="shared" si="515"/>
        <v>0</v>
      </c>
      <c r="H981" s="106">
        <f t="shared" si="515"/>
        <v>0</v>
      </c>
      <c r="I981" s="71">
        <f t="shared" si="489"/>
        <v>0</v>
      </c>
    </row>
    <row r="982" spans="1:9" s="3" customFormat="1" hidden="1" x14ac:dyDescent="0.2">
      <c r="A982" s="60" t="s">
        <v>43</v>
      </c>
      <c r="B982" s="61">
        <v>20</v>
      </c>
      <c r="C982" s="45">
        <v>0</v>
      </c>
      <c r="D982" s="45">
        <f t="shared" ref="D982:H982" si="516">SUM(D983)</f>
        <v>0</v>
      </c>
      <c r="E982" s="45">
        <f t="shared" si="516"/>
        <v>0</v>
      </c>
      <c r="F982" s="45">
        <f t="shared" si="516"/>
        <v>0</v>
      </c>
      <c r="G982" s="45">
        <f t="shared" si="516"/>
        <v>0</v>
      </c>
      <c r="H982" s="46">
        <f t="shared" si="516"/>
        <v>0</v>
      </c>
      <c r="I982" s="71">
        <f t="shared" si="489"/>
        <v>0</v>
      </c>
    </row>
    <row r="983" spans="1:9" s="3" customFormat="1" hidden="1" x14ac:dyDescent="0.2">
      <c r="A983" s="50" t="s">
        <v>87</v>
      </c>
      <c r="B983" s="134" t="s">
        <v>88</v>
      </c>
      <c r="C983" s="41">
        <v>0</v>
      </c>
      <c r="D983" s="41"/>
      <c r="E983" s="41">
        <f>C983+D983</f>
        <v>0</v>
      </c>
      <c r="F983" s="41"/>
      <c r="G983" s="41"/>
      <c r="H983" s="42"/>
      <c r="I983" s="71">
        <f t="shared" si="489"/>
        <v>0</v>
      </c>
    </row>
    <row r="984" spans="1:9" s="3" customFormat="1" hidden="1" x14ac:dyDescent="0.2">
      <c r="A984" s="50"/>
      <c r="B984" s="51"/>
      <c r="C984" s="41"/>
      <c r="D984" s="41"/>
      <c r="E984" s="41"/>
      <c r="F984" s="41"/>
      <c r="G984" s="41"/>
      <c r="H984" s="42"/>
      <c r="I984" s="71">
        <f t="shared" si="489"/>
        <v>0</v>
      </c>
    </row>
    <row r="985" spans="1:9" s="3" customFormat="1" ht="25.5" hidden="1" x14ac:dyDescent="0.2">
      <c r="A985" s="135" t="s">
        <v>46</v>
      </c>
      <c r="B985" s="62">
        <v>60</v>
      </c>
      <c r="C985" s="45">
        <v>0</v>
      </c>
      <c r="D985" s="45">
        <f t="shared" ref="D985:H985" si="517">SUM(D986,D993,D1000)</f>
        <v>0</v>
      </c>
      <c r="E985" s="45">
        <f t="shared" si="517"/>
        <v>0</v>
      </c>
      <c r="F985" s="45">
        <f t="shared" si="517"/>
        <v>0</v>
      </c>
      <c r="G985" s="45">
        <f t="shared" si="517"/>
        <v>0</v>
      </c>
      <c r="H985" s="46">
        <f t="shared" si="517"/>
        <v>0</v>
      </c>
      <c r="I985" s="71">
        <f t="shared" si="489"/>
        <v>0</v>
      </c>
    </row>
    <row r="986" spans="1:9" s="3" customFormat="1" ht="25.5" hidden="1" x14ac:dyDescent="0.2">
      <c r="A986" s="60" t="s">
        <v>47</v>
      </c>
      <c r="B986" s="63">
        <v>60</v>
      </c>
      <c r="C986" s="45">
        <v>0</v>
      </c>
      <c r="D986" s="45">
        <f t="shared" ref="D986:H986" si="518">SUM(D990,D991,D992)</f>
        <v>0</v>
      </c>
      <c r="E986" s="45">
        <f t="shared" si="518"/>
        <v>0</v>
      </c>
      <c r="F986" s="45">
        <f t="shared" si="518"/>
        <v>0</v>
      </c>
      <c r="G986" s="45">
        <f t="shared" si="518"/>
        <v>0</v>
      </c>
      <c r="H986" s="46">
        <f t="shared" si="518"/>
        <v>0</v>
      </c>
      <c r="I986" s="71">
        <f t="shared" si="489"/>
        <v>0</v>
      </c>
    </row>
    <row r="987" spans="1:9" s="3" customFormat="1" hidden="1" x14ac:dyDescent="0.2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489"/>
        <v>0</v>
      </c>
    </row>
    <row r="988" spans="1:9" s="3" customFormat="1" hidden="1" x14ac:dyDescent="0.2">
      <c r="A988" s="64" t="s">
        <v>49</v>
      </c>
      <c r="B988" s="65"/>
      <c r="C988" s="45">
        <v>0</v>
      </c>
      <c r="D988" s="45">
        <f t="shared" ref="D988:H988" si="519">D990+D991+D992-D989</f>
        <v>0</v>
      </c>
      <c r="E988" s="45">
        <f t="shared" si="519"/>
        <v>0</v>
      </c>
      <c r="F988" s="45">
        <f t="shared" si="519"/>
        <v>0</v>
      </c>
      <c r="G988" s="45">
        <f t="shared" si="519"/>
        <v>0</v>
      </c>
      <c r="H988" s="46">
        <f t="shared" si="519"/>
        <v>0</v>
      </c>
      <c r="I988" s="71">
        <f t="shared" si="489"/>
        <v>0</v>
      </c>
    </row>
    <row r="989" spans="1:9" s="3" customFormat="1" hidden="1" x14ac:dyDescent="0.2">
      <c r="A989" s="64" t="s">
        <v>50</v>
      </c>
      <c r="B989" s="65"/>
      <c r="C989" s="45">
        <v>0</v>
      </c>
      <c r="D989" s="45"/>
      <c r="E989" s="45">
        <f t="shared" ref="E989:E992" si="520">C989+D989</f>
        <v>0</v>
      </c>
      <c r="F989" s="45"/>
      <c r="G989" s="45"/>
      <c r="H989" s="46"/>
      <c r="I989" s="71">
        <f t="shared" si="489"/>
        <v>0</v>
      </c>
    </row>
    <row r="990" spans="1:9" s="3" customFormat="1" hidden="1" x14ac:dyDescent="0.2">
      <c r="A990" s="36" t="s">
        <v>51</v>
      </c>
      <c r="B990" s="136" t="s">
        <v>52</v>
      </c>
      <c r="C990" s="41">
        <v>0</v>
      </c>
      <c r="D990" s="41"/>
      <c r="E990" s="41">
        <f t="shared" si="520"/>
        <v>0</v>
      </c>
      <c r="F990" s="41"/>
      <c r="G990" s="41"/>
      <c r="H990" s="42"/>
      <c r="I990" s="71">
        <f t="shared" si="489"/>
        <v>0</v>
      </c>
    </row>
    <row r="991" spans="1:9" s="3" customFormat="1" hidden="1" x14ac:dyDescent="0.2">
      <c r="A991" s="36" t="s">
        <v>18</v>
      </c>
      <c r="B991" s="136" t="s">
        <v>53</v>
      </c>
      <c r="C991" s="41">
        <v>0</v>
      </c>
      <c r="D991" s="41"/>
      <c r="E991" s="41">
        <f t="shared" si="520"/>
        <v>0</v>
      </c>
      <c r="F991" s="41"/>
      <c r="G991" s="41"/>
      <c r="H991" s="42"/>
      <c r="I991" s="71">
        <f t="shared" si="489"/>
        <v>0</v>
      </c>
    </row>
    <row r="992" spans="1:9" s="3" customFormat="1" hidden="1" x14ac:dyDescent="0.2">
      <c r="A992" s="36" t="s">
        <v>20</v>
      </c>
      <c r="B992" s="137" t="s">
        <v>54</v>
      </c>
      <c r="C992" s="41">
        <v>0</v>
      </c>
      <c r="D992" s="41"/>
      <c r="E992" s="41">
        <f t="shared" si="520"/>
        <v>0</v>
      </c>
      <c r="F992" s="41"/>
      <c r="G992" s="41"/>
      <c r="H992" s="42"/>
      <c r="I992" s="71">
        <f t="shared" ref="I992:I1058" si="521">SUM(E992:H992)</f>
        <v>0</v>
      </c>
    </row>
    <row r="993" spans="1:11" s="3" customFormat="1" hidden="1" x14ac:dyDescent="0.2">
      <c r="A993" s="60" t="s">
        <v>55</v>
      </c>
      <c r="B993" s="61" t="s">
        <v>56</v>
      </c>
      <c r="C993" s="45">
        <v>0</v>
      </c>
      <c r="D993" s="45">
        <f t="shared" ref="D993:H993" si="522">SUM(D997,D998,D999)</f>
        <v>0</v>
      </c>
      <c r="E993" s="45">
        <f t="shared" si="522"/>
        <v>0</v>
      </c>
      <c r="F993" s="45">
        <f t="shared" si="522"/>
        <v>0</v>
      </c>
      <c r="G993" s="45">
        <f t="shared" si="522"/>
        <v>0</v>
      </c>
      <c r="H993" s="46">
        <f t="shared" si="522"/>
        <v>0</v>
      </c>
      <c r="I993" s="71">
        <f t="shared" si="521"/>
        <v>0</v>
      </c>
    </row>
    <row r="994" spans="1:11" s="3" customFormat="1" hidden="1" x14ac:dyDescent="0.2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21"/>
        <v>0</v>
      </c>
    </row>
    <row r="995" spans="1:11" s="3" customFormat="1" hidden="1" x14ac:dyDescent="0.2">
      <c r="A995" s="64" t="s">
        <v>49</v>
      </c>
      <c r="B995" s="65"/>
      <c r="C995" s="45">
        <v>0</v>
      </c>
      <c r="D995" s="45">
        <f t="shared" ref="D995:H995" si="523">D997+D998+D999-D996</f>
        <v>0</v>
      </c>
      <c r="E995" s="45">
        <f t="shared" si="523"/>
        <v>0</v>
      </c>
      <c r="F995" s="45">
        <f t="shared" si="523"/>
        <v>0</v>
      </c>
      <c r="G995" s="45">
        <f t="shared" si="523"/>
        <v>0</v>
      </c>
      <c r="H995" s="46">
        <f t="shared" si="523"/>
        <v>0</v>
      </c>
      <c r="I995" s="71">
        <f t="shared" si="521"/>
        <v>0</v>
      </c>
    </row>
    <row r="996" spans="1:11" s="3" customFormat="1" hidden="1" x14ac:dyDescent="0.2">
      <c r="A996" s="64" t="s">
        <v>50</v>
      </c>
      <c r="B996" s="65"/>
      <c r="C996" s="45">
        <v>0</v>
      </c>
      <c r="D996" s="45"/>
      <c r="E996" s="45">
        <f t="shared" ref="E996:E999" si="524">C996+D996</f>
        <v>0</v>
      </c>
      <c r="F996" s="45"/>
      <c r="G996" s="45"/>
      <c r="H996" s="46"/>
      <c r="I996" s="71">
        <f t="shared" si="521"/>
        <v>0</v>
      </c>
    </row>
    <row r="997" spans="1:11" s="3" customFormat="1" hidden="1" x14ac:dyDescent="0.2">
      <c r="A997" s="36" t="s">
        <v>57</v>
      </c>
      <c r="B997" s="137" t="s">
        <v>58</v>
      </c>
      <c r="C997" s="41">
        <v>0</v>
      </c>
      <c r="D997" s="41"/>
      <c r="E997" s="41">
        <f t="shared" si="524"/>
        <v>0</v>
      </c>
      <c r="F997" s="41"/>
      <c r="G997" s="41"/>
      <c r="H997" s="42"/>
      <c r="I997" s="71">
        <f t="shared" si="521"/>
        <v>0</v>
      </c>
    </row>
    <row r="998" spans="1:11" s="3" customFormat="1" hidden="1" x14ac:dyDescent="0.2">
      <c r="A998" s="36" t="s">
        <v>59</v>
      </c>
      <c r="B998" s="137" t="s">
        <v>60</v>
      </c>
      <c r="C998" s="41">
        <v>0</v>
      </c>
      <c r="D998" s="41"/>
      <c r="E998" s="41">
        <f t="shared" si="524"/>
        <v>0</v>
      </c>
      <c r="F998" s="41"/>
      <c r="G998" s="41"/>
      <c r="H998" s="42"/>
      <c r="I998" s="71">
        <f t="shared" si="521"/>
        <v>0</v>
      </c>
    </row>
    <row r="999" spans="1:11" s="3" customFormat="1" hidden="1" x14ac:dyDescent="0.2">
      <c r="A999" s="36" t="s">
        <v>61</v>
      </c>
      <c r="B999" s="137" t="s">
        <v>62</v>
      </c>
      <c r="C999" s="41">
        <v>0</v>
      </c>
      <c r="D999" s="41"/>
      <c r="E999" s="41">
        <f t="shared" si="524"/>
        <v>0</v>
      </c>
      <c r="F999" s="41"/>
      <c r="G999" s="41"/>
      <c r="H999" s="42"/>
      <c r="I999" s="71">
        <f t="shared" si="521"/>
        <v>0</v>
      </c>
    </row>
    <row r="1000" spans="1:11" s="3" customFormat="1" hidden="1" x14ac:dyDescent="0.2">
      <c r="A1000" s="60" t="s">
        <v>63</v>
      </c>
      <c r="B1000" s="67" t="s">
        <v>64</v>
      </c>
      <c r="C1000" s="45">
        <v>0</v>
      </c>
      <c r="D1000" s="45">
        <f t="shared" ref="D1000:H1000" si="525">SUM(D1004,D1005,D1006)</f>
        <v>0</v>
      </c>
      <c r="E1000" s="45">
        <f t="shared" si="525"/>
        <v>0</v>
      </c>
      <c r="F1000" s="45">
        <f t="shared" si="525"/>
        <v>0</v>
      </c>
      <c r="G1000" s="45">
        <f t="shared" si="525"/>
        <v>0</v>
      </c>
      <c r="H1000" s="46">
        <f t="shared" si="525"/>
        <v>0</v>
      </c>
      <c r="I1000" s="71">
        <f t="shared" si="521"/>
        <v>0</v>
      </c>
    </row>
    <row r="1001" spans="1:11" s="3" customFormat="1" hidden="1" x14ac:dyDescent="0.2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21"/>
        <v>0</v>
      </c>
    </row>
    <row r="1002" spans="1:11" s="3" customFormat="1" hidden="1" x14ac:dyDescent="0.2">
      <c r="A1002" s="64" t="s">
        <v>49</v>
      </c>
      <c r="B1002" s="65"/>
      <c r="C1002" s="45">
        <v>0</v>
      </c>
      <c r="D1002" s="45">
        <f t="shared" ref="D1002:H1002" si="526">D1004+D1005+D1006-D1003</f>
        <v>0</v>
      </c>
      <c r="E1002" s="45">
        <f t="shared" si="526"/>
        <v>0</v>
      </c>
      <c r="F1002" s="45">
        <f t="shared" si="526"/>
        <v>0</v>
      </c>
      <c r="G1002" s="45">
        <f t="shared" si="526"/>
        <v>0</v>
      </c>
      <c r="H1002" s="46">
        <f t="shared" si="526"/>
        <v>0</v>
      </c>
      <c r="I1002" s="71">
        <f t="shared" si="521"/>
        <v>0</v>
      </c>
    </row>
    <row r="1003" spans="1:11" s="3" customFormat="1" hidden="1" x14ac:dyDescent="0.2">
      <c r="A1003" s="64" t="s">
        <v>50</v>
      </c>
      <c r="B1003" s="65"/>
      <c r="C1003" s="45">
        <v>0</v>
      </c>
      <c r="D1003" s="45"/>
      <c r="E1003" s="45">
        <f>C1003+D1003</f>
        <v>0</v>
      </c>
      <c r="F1003" s="45"/>
      <c r="G1003" s="45"/>
      <c r="H1003" s="46"/>
      <c r="I1003" s="71">
        <f t="shared" si="521"/>
        <v>0</v>
      </c>
    </row>
    <row r="1004" spans="1:11" s="3" customFormat="1" hidden="1" x14ac:dyDescent="0.2">
      <c r="A1004" s="36" t="s">
        <v>57</v>
      </c>
      <c r="B1004" s="137" t="s">
        <v>65</v>
      </c>
      <c r="C1004" s="41">
        <v>0</v>
      </c>
      <c r="D1004" s="41"/>
      <c r="E1004" s="41">
        <f t="shared" ref="E1004:E1006" si="527">C1004+D1004</f>
        <v>0</v>
      </c>
      <c r="F1004" s="41"/>
      <c r="G1004" s="41"/>
      <c r="H1004" s="42"/>
      <c r="I1004" s="71">
        <f t="shared" si="521"/>
        <v>0</v>
      </c>
      <c r="J1004" s="3">
        <v>0.05</v>
      </c>
      <c r="K1004" s="3">
        <v>0.05</v>
      </c>
    </row>
    <row r="1005" spans="1:11" s="3" customFormat="1" hidden="1" x14ac:dyDescent="0.2">
      <c r="A1005" s="36" t="s">
        <v>59</v>
      </c>
      <c r="B1005" s="137" t="s">
        <v>66</v>
      </c>
      <c r="C1005" s="41">
        <v>0</v>
      </c>
      <c r="D1005" s="41"/>
      <c r="E1005" s="41">
        <f t="shared" si="527"/>
        <v>0</v>
      </c>
      <c r="F1005" s="41"/>
      <c r="G1005" s="41"/>
      <c r="H1005" s="42"/>
      <c r="I1005" s="71">
        <f t="shared" si="521"/>
        <v>0</v>
      </c>
      <c r="J1005" s="3">
        <v>0.9</v>
      </c>
    </row>
    <row r="1006" spans="1:11" s="3" customFormat="1" hidden="1" x14ac:dyDescent="0.2">
      <c r="A1006" s="36" t="s">
        <v>61</v>
      </c>
      <c r="B1006" s="137" t="s">
        <v>67</v>
      </c>
      <c r="C1006" s="41">
        <v>0</v>
      </c>
      <c r="D1006" s="41"/>
      <c r="E1006" s="41">
        <f t="shared" si="527"/>
        <v>0</v>
      </c>
      <c r="F1006" s="41"/>
      <c r="G1006" s="41"/>
      <c r="H1006" s="42"/>
      <c r="I1006" s="71">
        <f t="shared" si="521"/>
        <v>0</v>
      </c>
    </row>
    <row r="1007" spans="1:11" s="3" customFormat="1" hidden="1" x14ac:dyDescent="0.2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21"/>
        <v>0</v>
      </c>
    </row>
    <row r="1008" spans="1:11" s="3" customFormat="1" hidden="1" x14ac:dyDescent="0.2">
      <c r="A1008" s="79" t="s">
        <v>68</v>
      </c>
      <c r="B1008" s="61">
        <v>71</v>
      </c>
      <c r="C1008" s="45">
        <v>0</v>
      </c>
      <c r="D1008" s="45">
        <f t="shared" ref="D1008:H1008" si="528">SUM(D1009)</f>
        <v>0</v>
      </c>
      <c r="E1008" s="45">
        <f t="shared" si="528"/>
        <v>0</v>
      </c>
      <c r="F1008" s="45">
        <f t="shared" si="528"/>
        <v>0</v>
      </c>
      <c r="G1008" s="45">
        <f t="shared" si="528"/>
        <v>0</v>
      </c>
      <c r="H1008" s="46">
        <f t="shared" si="528"/>
        <v>0</v>
      </c>
      <c r="I1008" s="71">
        <f t="shared" si="521"/>
        <v>0</v>
      </c>
    </row>
    <row r="1009" spans="1:9" s="3" customFormat="1" hidden="1" x14ac:dyDescent="0.2">
      <c r="A1009" s="80" t="s">
        <v>69</v>
      </c>
      <c r="B1009" s="134" t="s">
        <v>70</v>
      </c>
      <c r="C1009" s="41">
        <v>0</v>
      </c>
      <c r="D1009" s="41"/>
      <c r="E1009" s="41">
        <f>C1009+D1009</f>
        <v>0</v>
      </c>
      <c r="F1009" s="41"/>
      <c r="G1009" s="41"/>
      <c r="H1009" s="42"/>
      <c r="I1009" s="71">
        <f t="shared" si="521"/>
        <v>0</v>
      </c>
    </row>
    <row r="1010" spans="1:9" s="3" customFormat="1" hidden="1" x14ac:dyDescent="0.2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21"/>
        <v>0</v>
      </c>
    </row>
    <row r="1011" spans="1:9" s="3" customFormat="1" hidden="1" x14ac:dyDescent="0.2">
      <c r="A1011" s="48" t="s">
        <v>71</v>
      </c>
      <c r="B1011" s="67" t="s">
        <v>72</v>
      </c>
      <c r="C1011" s="45">
        <v>0</v>
      </c>
      <c r="D1011" s="45"/>
      <c r="E1011" s="45">
        <f>C1011+D1011</f>
        <v>0</v>
      </c>
      <c r="F1011" s="45"/>
      <c r="G1011" s="45"/>
      <c r="H1011" s="46"/>
      <c r="I1011" s="71">
        <f t="shared" si="521"/>
        <v>0</v>
      </c>
    </row>
    <row r="1012" spans="1:9" s="3" customFormat="1" hidden="1" x14ac:dyDescent="0.2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21"/>
        <v>0</v>
      </c>
    </row>
    <row r="1013" spans="1:9" s="3" customFormat="1" hidden="1" x14ac:dyDescent="0.2">
      <c r="A1013" s="48" t="s">
        <v>73</v>
      </c>
      <c r="B1013" s="67"/>
      <c r="C1013" s="45">
        <v>0</v>
      </c>
      <c r="D1013" s="45">
        <f t="shared" ref="D1013:H1013" si="529">D960-D981</f>
        <v>0</v>
      </c>
      <c r="E1013" s="45">
        <f t="shared" si="529"/>
        <v>0</v>
      </c>
      <c r="F1013" s="45">
        <f t="shared" si="529"/>
        <v>0</v>
      </c>
      <c r="G1013" s="45">
        <f t="shared" si="529"/>
        <v>0</v>
      </c>
      <c r="H1013" s="46">
        <f t="shared" si="529"/>
        <v>0</v>
      </c>
      <c r="I1013" s="71">
        <f t="shared" si="521"/>
        <v>0</v>
      </c>
    </row>
    <row r="1014" spans="1:9" s="5" customFormat="1" ht="38.25" hidden="1" x14ac:dyDescent="0.2">
      <c r="A1014" s="99" t="s">
        <v>115</v>
      </c>
      <c r="B1014" s="100"/>
      <c r="C1014" s="101">
        <v>0</v>
      </c>
      <c r="D1014" s="101">
        <f t="shared" ref="D1014:H1014" si="530">D1015</f>
        <v>0</v>
      </c>
      <c r="E1014" s="101">
        <f t="shared" si="530"/>
        <v>0</v>
      </c>
      <c r="F1014" s="101">
        <f t="shared" si="530"/>
        <v>0</v>
      </c>
      <c r="G1014" s="101">
        <f t="shared" si="530"/>
        <v>0</v>
      </c>
      <c r="H1014" s="102">
        <f t="shared" si="530"/>
        <v>0</v>
      </c>
      <c r="I1014" s="71">
        <f t="shared" si="521"/>
        <v>0</v>
      </c>
    </row>
    <row r="1015" spans="1:9" s="3" customFormat="1" hidden="1" x14ac:dyDescent="0.2">
      <c r="A1015" s="111" t="s">
        <v>78</v>
      </c>
      <c r="B1015" s="112"/>
      <c r="C1015" s="117">
        <v>0</v>
      </c>
      <c r="D1015" s="117">
        <f t="shared" ref="D1015:H1015" si="531">SUM(D1016,D1017,D1018,D1022)</f>
        <v>0</v>
      </c>
      <c r="E1015" s="117">
        <f t="shared" si="531"/>
        <v>0</v>
      </c>
      <c r="F1015" s="117">
        <f t="shared" si="531"/>
        <v>0</v>
      </c>
      <c r="G1015" s="117">
        <f t="shared" si="531"/>
        <v>0</v>
      </c>
      <c r="H1015" s="118">
        <f t="shared" si="531"/>
        <v>0</v>
      </c>
      <c r="I1015" s="71">
        <f t="shared" si="521"/>
        <v>0</v>
      </c>
    </row>
    <row r="1016" spans="1:9" s="3" customFormat="1" hidden="1" x14ac:dyDescent="0.2">
      <c r="A1016" s="36" t="s">
        <v>12</v>
      </c>
      <c r="B1016" s="37"/>
      <c r="C1016" s="41">
        <v>0</v>
      </c>
      <c r="D1016" s="41"/>
      <c r="E1016" s="41">
        <f>SUM(C1016,D1016)</f>
        <v>0</v>
      </c>
      <c r="F1016" s="41"/>
      <c r="G1016" s="41"/>
      <c r="H1016" s="42"/>
      <c r="I1016" s="71">
        <f t="shared" si="521"/>
        <v>0</v>
      </c>
    </row>
    <row r="1017" spans="1:9" s="3" customFormat="1" hidden="1" x14ac:dyDescent="0.2">
      <c r="A1017" s="36" t="s">
        <v>13</v>
      </c>
      <c r="B1017" s="40"/>
      <c r="C1017" s="41">
        <v>0</v>
      </c>
      <c r="D1017" s="41"/>
      <c r="E1017" s="41">
        <f t="shared" ref="E1017:E1021" si="532">SUM(C1017,D1017)</f>
        <v>0</v>
      </c>
      <c r="F1017" s="41"/>
      <c r="G1017" s="41"/>
      <c r="H1017" s="42"/>
      <c r="I1017" s="71">
        <f t="shared" si="521"/>
        <v>0</v>
      </c>
    </row>
    <row r="1018" spans="1:9" s="3" customFormat="1" hidden="1" x14ac:dyDescent="0.2">
      <c r="A1018" s="43" t="s">
        <v>79</v>
      </c>
      <c r="B1018" s="44" t="s">
        <v>15</v>
      </c>
      <c r="C1018" s="45">
        <v>0</v>
      </c>
      <c r="D1018" s="45">
        <f>SUM(D1019:D1021)</f>
        <v>0</v>
      </c>
      <c r="E1018" s="45">
        <f t="shared" si="532"/>
        <v>0</v>
      </c>
      <c r="F1018" s="45">
        <f t="shared" ref="F1018:H1018" si="533">SUM(F1019:F1021)</f>
        <v>0</v>
      </c>
      <c r="G1018" s="45">
        <f t="shared" si="533"/>
        <v>0</v>
      </c>
      <c r="H1018" s="46">
        <f t="shared" si="533"/>
        <v>0</v>
      </c>
      <c r="I1018" s="71">
        <f t="shared" si="521"/>
        <v>0</v>
      </c>
    </row>
    <row r="1019" spans="1:9" s="3" customFormat="1" hidden="1" x14ac:dyDescent="0.2">
      <c r="A1019" s="47" t="s">
        <v>16</v>
      </c>
      <c r="B1019" s="37" t="s">
        <v>17</v>
      </c>
      <c r="C1019" s="41">
        <v>0</v>
      </c>
      <c r="D1019" s="41"/>
      <c r="E1019" s="41">
        <f t="shared" si="532"/>
        <v>0</v>
      </c>
      <c r="F1019" s="41"/>
      <c r="G1019" s="41"/>
      <c r="H1019" s="42"/>
      <c r="I1019" s="71">
        <f t="shared" si="521"/>
        <v>0</v>
      </c>
    </row>
    <row r="1020" spans="1:9" s="3" customFormat="1" hidden="1" x14ac:dyDescent="0.2">
      <c r="A1020" s="47" t="s">
        <v>18</v>
      </c>
      <c r="B1020" s="37" t="s">
        <v>19</v>
      </c>
      <c r="C1020" s="41">
        <v>0</v>
      </c>
      <c r="D1020" s="41"/>
      <c r="E1020" s="41">
        <f t="shared" si="532"/>
        <v>0</v>
      </c>
      <c r="F1020" s="41"/>
      <c r="G1020" s="41"/>
      <c r="H1020" s="42"/>
      <c r="I1020" s="71">
        <f t="shared" si="521"/>
        <v>0</v>
      </c>
    </row>
    <row r="1021" spans="1:9" s="3" customFormat="1" hidden="1" x14ac:dyDescent="0.2">
      <c r="A1021" s="47" t="s">
        <v>20</v>
      </c>
      <c r="B1021" s="37" t="s">
        <v>21</v>
      </c>
      <c r="C1021" s="41">
        <v>0</v>
      </c>
      <c r="D1021" s="41"/>
      <c r="E1021" s="41">
        <f t="shared" si="532"/>
        <v>0</v>
      </c>
      <c r="F1021" s="41"/>
      <c r="G1021" s="41"/>
      <c r="H1021" s="42"/>
      <c r="I1021" s="71">
        <f t="shared" si="521"/>
        <v>0</v>
      </c>
    </row>
    <row r="1022" spans="1:9" s="3" customFormat="1" ht="25.5" hidden="1" x14ac:dyDescent="0.2">
      <c r="A1022" s="43" t="s">
        <v>22</v>
      </c>
      <c r="B1022" s="44" t="s">
        <v>23</v>
      </c>
      <c r="C1022" s="45">
        <v>0</v>
      </c>
      <c r="D1022" s="45">
        <f t="shared" ref="D1022:H1022" si="534">SUM(D1023,D1027,D1031)</f>
        <v>0</v>
      </c>
      <c r="E1022" s="45">
        <f t="shared" si="534"/>
        <v>0</v>
      </c>
      <c r="F1022" s="45">
        <f t="shared" si="534"/>
        <v>0</v>
      </c>
      <c r="G1022" s="45">
        <f t="shared" si="534"/>
        <v>0</v>
      </c>
      <c r="H1022" s="46">
        <f t="shared" si="534"/>
        <v>0</v>
      </c>
      <c r="I1022" s="71">
        <f t="shared" si="521"/>
        <v>0</v>
      </c>
    </row>
    <row r="1023" spans="1:9" s="3" customFormat="1" hidden="1" x14ac:dyDescent="0.2">
      <c r="A1023" s="48" t="s">
        <v>24</v>
      </c>
      <c r="B1023" s="49" t="s">
        <v>25</v>
      </c>
      <c r="C1023" s="45">
        <v>0</v>
      </c>
      <c r="D1023" s="45">
        <f t="shared" ref="D1023:H1023" si="535">SUM(D1024:D1026)</f>
        <v>0</v>
      </c>
      <c r="E1023" s="45">
        <f t="shared" si="535"/>
        <v>0</v>
      </c>
      <c r="F1023" s="45">
        <f t="shared" si="535"/>
        <v>0</v>
      </c>
      <c r="G1023" s="45">
        <f t="shared" si="535"/>
        <v>0</v>
      </c>
      <c r="H1023" s="46">
        <f t="shared" si="535"/>
        <v>0</v>
      </c>
      <c r="I1023" s="71">
        <f t="shared" si="521"/>
        <v>0</v>
      </c>
    </row>
    <row r="1024" spans="1:9" s="3" customFormat="1" hidden="1" x14ac:dyDescent="0.2">
      <c r="A1024" s="50" t="s">
        <v>26</v>
      </c>
      <c r="B1024" s="51" t="s">
        <v>27</v>
      </c>
      <c r="C1024" s="41">
        <v>0</v>
      </c>
      <c r="D1024" s="41"/>
      <c r="E1024" s="41">
        <f t="shared" ref="E1024:E1026" si="536">SUM(C1024,D1024)</f>
        <v>0</v>
      </c>
      <c r="F1024" s="41"/>
      <c r="G1024" s="41"/>
      <c r="H1024" s="42"/>
      <c r="I1024" s="71">
        <f t="shared" si="521"/>
        <v>0</v>
      </c>
    </row>
    <row r="1025" spans="1:9" s="3" customFormat="1" hidden="1" x14ac:dyDescent="0.2">
      <c r="A1025" s="50" t="s">
        <v>28</v>
      </c>
      <c r="B1025" s="52" t="s">
        <v>29</v>
      </c>
      <c r="C1025" s="41">
        <v>0</v>
      </c>
      <c r="D1025" s="41"/>
      <c r="E1025" s="41">
        <f t="shared" si="536"/>
        <v>0</v>
      </c>
      <c r="F1025" s="41"/>
      <c r="G1025" s="41"/>
      <c r="H1025" s="42"/>
      <c r="I1025" s="71">
        <f t="shared" si="521"/>
        <v>0</v>
      </c>
    </row>
    <row r="1026" spans="1:9" s="3" customFormat="1" hidden="1" x14ac:dyDescent="0.2">
      <c r="A1026" s="50" t="s">
        <v>30</v>
      </c>
      <c r="B1026" s="52" t="s">
        <v>31</v>
      </c>
      <c r="C1026" s="41">
        <v>0</v>
      </c>
      <c r="D1026" s="41"/>
      <c r="E1026" s="41">
        <f t="shared" si="536"/>
        <v>0</v>
      </c>
      <c r="F1026" s="41"/>
      <c r="G1026" s="41"/>
      <c r="H1026" s="42"/>
      <c r="I1026" s="71">
        <f t="shared" si="521"/>
        <v>0</v>
      </c>
    </row>
    <row r="1027" spans="1:9" s="3" customFormat="1" hidden="1" x14ac:dyDescent="0.2">
      <c r="A1027" s="48" t="s">
        <v>32</v>
      </c>
      <c r="B1027" s="53" t="s">
        <v>33</v>
      </c>
      <c r="C1027" s="45">
        <v>0</v>
      </c>
      <c r="D1027" s="45">
        <f t="shared" ref="D1027:H1027" si="537">SUM(D1028:D1030)</f>
        <v>0</v>
      </c>
      <c r="E1027" s="45">
        <f t="shared" si="537"/>
        <v>0</v>
      </c>
      <c r="F1027" s="45">
        <f t="shared" si="537"/>
        <v>0</v>
      </c>
      <c r="G1027" s="45">
        <f t="shared" si="537"/>
        <v>0</v>
      </c>
      <c r="H1027" s="46">
        <f t="shared" si="537"/>
        <v>0</v>
      </c>
      <c r="I1027" s="71">
        <f t="shared" si="521"/>
        <v>0</v>
      </c>
    </row>
    <row r="1028" spans="1:9" s="3" customFormat="1" hidden="1" x14ac:dyDescent="0.2">
      <c r="A1028" s="50" t="s">
        <v>26</v>
      </c>
      <c r="B1028" s="52" t="s">
        <v>34</v>
      </c>
      <c r="C1028" s="41">
        <v>0</v>
      </c>
      <c r="D1028" s="41"/>
      <c r="E1028" s="41">
        <f t="shared" ref="E1028:E1030" si="538">SUM(C1028,D1028)</f>
        <v>0</v>
      </c>
      <c r="F1028" s="41"/>
      <c r="G1028" s="41"/>
      <c r="H1028" s="42"/>
      <c r="I1028" s="71">
        <f t="shared" si="521"/>
        <v>0</v>
      </c>
    </row>
    <row r="1029" spans="1:9" s="3" customFormat="1" hidden="1" x14ac:dyDescent="0.2">
      <c r="A1029" s="50" t="s">
        <v>28</v>
      </c>
      <c r="B1029" s="52" t="s">
        <v>35</v>
      </c>
      <c r="C1029" s="41">
        <v>0</v>
      </c>
      <c r="D1029" s="41"/>
      <c r="E1029" s="41">
        <f t="shared" si="538"/>
        <v>0</v>
      </c>
      <c r="F1029" s="41"/>
      <c r="G1029" s="41"/>
      <c r="H1029" s="42"/>
      <c r="I1029" s="71">
        <f t="shared" si="521"/>
        <v>0</v>
      </c>
    </row>
    <row r="1030" spans="1:9" s="3" customFormat="1" hidden="1" x14ac:dyDescent="0.2">
      <c r="A1030" s="50" t="s">
        <v>30</v>
      </c>
      <c r="B1030" s="52" t="s">
        <v>36</v>
      </c>
      <c r="C1030" s="41">
        <v>0</v>
      </c>
      <c r="D1030" s="41"/>
      <c r="E1030" s="41">
        <f t="shared" si="538"/>
        <v>0</v>
      </c>
      <c r="F1030" s="41"/>
      <c r="G1030" s="41"/>
      <c r="H1030" s="42"/>
      <c r="I1030" s="71">
        <f t="shared" si="521"/>
        <v>0</v>
      </c>
    </row>
    <row r="1031" spans="1:9" s="3" customFormat="1" hidden="1" x14ac:dyDescent="0.2">
      <c r="A1031" s="48" t="s">
        <v>37</v>
      </c>
      <c r="B1031" s="53" t="s">
        <v>38</v>
      </c>
      <c r="C1031" s="45">
        <v>0</v>
      </c>
      <c r="D1031" s="45">
        <f t="shared" ref="D1031:H1031" si="539">SUM(D1032:D1034)</f>
        <v>0</v>
      </c>
      <c r="E1031" s="45">
        <f t="shared" si="539"/>
        <v>0</v>
      </c>
      <c r="F1031" s="45">
        <f t="shared" si="539"/>
        <v>0</v>
      </c>
      <c r="G1031" s="45">
        <f t="shared" si="539"/>
        <v>0</v>
      </c>
      <c r="H1031" s="46">
        <f t="shared" si="539"/>
        <v>0</v>
      </c>
      <c r="I1031" s="71">
        <f t="shared" si="521"/>
        <v>0</v>
      </c>
    </row>
    <row r="1032" spans="1:9" s="3" customFormat="1" hidden="1" x14ac:dyDescent="0.2">
      <c r="A1032" s="50" t="s">
        <v>26</v>
      </c>
      <c r="B1032" s="52" t="s">
        <v>39</v>
      </c>
      <c r="C1032" s="41">
        <v>0</v>
      </c>
      <c r="D1032" s="41"/>
      <c r="E1032" s="41">
        <f t="shared" ref="E1032:E1034" si="540">SUM(C1032,D1032)</f>
        <v>0</v>
      </c>
      <c r="F1032" s="41"/>
      <c r="G1032" s="41"/>
      <c r="H1032" s="42"/>
      <c r="I1032" s="71">
        <f t="shared" si="521"/>
        <v>0</v>
      </c>
    </row>
    <row r="1033" spans="1:9" s="3" customFormat="1" hidden="1" x14ac:dyDescent="0.2">
      <c r="A1033" s="50" t="s">
        <v>28</v>
      </c>
      <c r="B1033" s="52" t="s">
        <v>40</v>
      </c>
      <c r="C1033" s="41">
        <v>0</v>
      </c>
      <c r="D1033" s="41"/>
      <c r="E1033" s="41">
        <f t="shared" si="540"/>
        <v>0</v>
      </c>
      <c r="F1033" s="41"/>
      <c r="G1033" s="41"/>
      <c r="H1033" s="42"/>
      <c r="I1033" s="71">
        <f t="shared" si="521"/>
        <v>0</v>
      </c>
    </row>
    <row r="1034" spans="1:9" s="3" customFormat="1" hidden="1" x14ac:dyDescent="0.2">
      <c r="A1034" s="50" t="s">
        <v>30</v>
      </c>
      <c r="B1034" s="52" t="s">
        <v>41</v>
      </c>
      <c r="C1034" s="41">
        <v>0</v>
      </c>
      <c r="D1034" s="41"/>
      <c r="E1034" s="41">
        <f t="shared" si="540"/>
        <v>0</v>
      </c>
      <c r="F1034" s="41"/>
      <c r="G1034" s="41"/>
      <c r="H1034" s="42"/>
      <c r="I1034" s="71">
        <f t="shared" si="521"/>
        <v>0</v>
      </c>
    </row>
    <row r="1035" spans="1:9" s="3" customFormat="1" hidden="1" x14ac:dyDescent="0.2">
      <c r="A1035" s="111" t="s">
        <v>76</v>
      </c>
      <c r="B1035" s="112"/>
      <c r="C1035" s="105">
        <v>0</v>
      </c>
      <c r="D1035" s="105">
        <f>SUM(D1036,D1039,D1065,D1062)</f>
        <v>0</v>
      </c>
      <c r="E1035" s="105">
        <f t="shared" ref="E1035:H1035" si="541">SUM(E1036,E1039,E1065,E1062)</f>
        <v>0</v>
      </c>
      <c r="F1035" s="105">
        <f t="shared" si="541"/>
        <v>0</v>
      </c>
      <c r="G1035" s="105">
        <f t="shared" si="541"/>
        <v>0</v>
      </c>
      <c r="H1035" s="106">
        <f t="shared" si="541"/>
        <v>0</v>
      </c>
      <c r="I1035" s="71">
        <f t="shared" si="521"/>
        <v>0</v>
      </c>
    </row>
    <row r="1036" spans="1:9" s="3" customFormat="1" hidden="1" x14ac:dyDescent="0.2">
      <c r="A1036" s="60" t="s">
        <v>43</v>
      </c>
      <c r="B1036" s="61">
        <v>20</v>
      </c>
      <c r="C1036" s="45">
        <v>0</v>
      </c>
      <c r="D1036" s="45">
        <f t="shared" ref="D1036:H1036" si="542">SUM(D1037)</f>
        <v>0</v>
      </c>
      <c r="E1036" s="45">
        <f t="shared" si="542"/>
        <v>0</v>
      </c>
      <c r="F1036" s="45">
        <f t="shared" si="542"/>
        <v>0</v>
      </c>
      <c r="G1036" s="45">
        <f t="shared" si="542"/>
        <v>0</v>
      </c>
      <c r="H1036" s="46">
        <f t="shared" si="542"/>
        <v>0</v>
      </c>
      <c r="I1036" s="71">
        <f t="shared" si="521"/>
        <v>0</v>
      </c>
    </row>
    <row r="1037" spans="1:9" s="3" customFormat="1" hidden="1" x14ac:dyDescent="0.2">
      <c r="A1037" s="50" t="s">
        <v>87</v>
      </c>
      <c r="B1037" s="134" t="s">
        <v>88</v>
      </c>
      <c r="C1037" s="41">
        <v>0</v>
      </c>
      <c r="D1037" s="41"/>
      <c r="E1037" s="41">
        <f>C1037+D1037</f>
        <v>0</v>
      </c>
      <c r="F1037" s="41"/>
      <c r="G1037" s="41"/>
      <c r="H1037" s="42"/>
      <c r="I1037" s="71">
        <f t="shared" si="521"/>
        <v>0</v>
      </c>
    </row>
    <row r="1038" spans="1:9" s="3" customFormat="1" hidden="1" x14ac:dyDescent="0.2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21"/>
        <v>0</v>
      </c>
    </row>
    <row r="1039" spans="1:9" s="3" customFormat="1" ht="25.5" hidden="1" x14ac:dyDescent="0.2">
      <c r="A1039" s="135" t="s">
        <v>46</v>
      </c>
      <c r="B1039" s="62">
        <v>60</v>
      </c>
      <c r="C1039" s="45">
        <v>0</v>
      </c>
      <c r="D1039" s="45">
        <f t="shared" ref="D1039:H1039" si="543">SUM(D1040,D1047,D1054)</f>
        <v>0</v>
      </c>
      <c r="E1039" s="45">
        <f t="shared" si="543"/>
        <v>0</v>
      </c>
      <c r="F1039" s="45">
        <f t="shared" si="543"/>
        <v>0</v>
      </c>
      <c r="G1039" s="45">
        <f t="shared" si="543"/>
        <v>0</v>
      </c>
      <c r="H1039" s="46">
        <f t="shared" si="543"/>
        <v>0</v>
      </c>
      <c r="I1039" s="71">
        <f t="shared" si="521"/>
        <v>0</v>
      </c>
    </row>
    <row r="1040" spans="1:9" s="3" customFormat="1" ht="25.5" hidden="1" x14ac:dyDescent="0.2">
      <c r="A1040" s="60" t="s">
        <v>47</v>
      </c>
      <c r="B1040" s="63">
        <v>60</v>
      </c>
      <c r="C1040" s="45">
        <v>0</v>
      </c>
      <c r="D1040" s="45">
        <f t="shared" ref="D1040:H1040" si="544">SUM(D1044,D1045,D1046)</f>
        <v>0</v>
      </c>
      <c r="E1040" s="45">
        <f t="shared" si="544"/>
        <v>0</v>
      </c>
      <c r="F1040" s="45">
        <f t="shared" si="544"/>
        <v>0</v>
      </c>
      <c r="G1040" s="45">
        <f t="shared" si="544"/>
        <v>0</v>
      </c>
      <c r="H1040" s="46">
        <f t="shared" si="544"/>
        <v>0</v>
      </c>
      <c r="I1040" s="71">
        <f t="shared" si="521"/>
        <v>0</v>
      </c>
    </row>
    <row r="1041" spans="1:9" s="3" customFormat="1" hidden="1" x14ac:dyDescent="0.2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21"/>
        <v>0</v>
      </c>
    </row>
    <row r="1042" spans="1:9" s="3" customFormat="1" hidden="1" x14ac:dyDescent="0.2">
      <c r="A1042" s="64" t="s">
        <v>49</v>
      </c>
      <c r="B1042" s="65"/>
      <c r="C1042" s="45">
        <v>0</v>
      </c>
      <c r="D1042" s="45">
        <f t="shared" ref="D1042:H1042" si="545">D1044+D1045+D1046-D1043</f>
        <v>0</v>
      </c>
      <c r="E1042" s="45">
        <f t="shared" si="545"/>
        <v>0</v>
      </c>
      <c r="F1042" s="45">
        <f t="shared" si="545"/>
        <v>0</v>
      </c>
      <c r="G1042" s="45">
        <f t="shared" si="545"/>
        <v>0</v>
      </c>
      <c r="H1042" s="46">
        <f t="shared" si="545"/>
        <v>0</v>
      </c>
      <c r="I1042" s="71">
        <f t="shared" si="521"/>
        <v>0</v>
      </c>
    </row>
    <row r="1043" spans="1:9" s="3" customFormat="1" hidden="1" x14ac:dyDescent="0.2">
      <c r="A1043" s="64" t="s">
        <v>50</v>
      </c>
      <c r="B1043" s="65"/>
      <c r="C1043" s="45">
        <v>0</v>
      </c>
      <c r="D1043" s="45"/>
      <c r="E1043" s="45">
        <f t="shared" ref="E1043:E1046" si="546">C1043+D1043</f>
        <v>0</v>
      </c>
      <c r="F1043" s="45"/>
      <c r="G1043" s="45"/>
      <c r="H1043" s="46"/>
      <c r="I1043" s="71">
        <f t="shared" si="521"/>
        <v>0</v>
      </c>
    </row>
    <row r="1044" spans="1:9" s="3" customFormat="1" hidden="1" x14ac:dyDescent="0.2">
      <c r="A1044" s="36" t="s">
        <v>51</v>
      </c>
      <c r="B1044" s="136" t="s">
        <v>52</v>
      </c>
      <c r="C1044" s="41">
        <v>0</v>
      </c>
      <c r="D1044" s="41"/>
      <c r="E1044" s="41">
        <f t="shared" si="546"/>
        <v>0</v>
      </c>
      <c r="F1044" s="41"/>
      <c r="G1044" s="41"/>
      <c r="H1044" s="42"/>
      <c r="I1044" s="71">
        <f t="shared" si="521"/>
        <v>0</v>
      </c>
    </row>
    <row r="1045" spans="1:9" s="3" customFormat="1" hidden="1" x14ac:dyDescent="0.2">
      <c r="A1045" s="36" t="s">
        <v>18</v>
      </c>
      <c r="B1045" s="136" t="s">
        <v>53</v>
      </c>
      <c r="C1045" s="41">
        <v>0</v>
      </c>
      <c r="D1045" s="41"/>
      <c r="E1045" s="41">
        <f t="shared" si="546"/>
        <v>0</v>
      </c>
      <c r="F1045" s="41"/>
      <c r="G1045" s="41"/>
      <c r="H1045" s="42"/>
      <c r="I1045" s="71">
        <f t="shared" si="521"/>
        <v>0</v>
      </c>
    </row>
    <row r="1046" spans="1:9" s="3" customFormat="1" hidden="1" x14ac:dyDescent="0.2">
      <c r="A1046" s="36" t="s">
        <v>20</v>
      </c>
      <c r="B1046" s="137" t="s">
        <v>54</v>
      </c>
      <c r="C1046" s="41">
        <v>0</v>
      </c>
      <c r="D1046" s="41"/>
      <c r="E1046" s="41">
        <f t="shared" si="546"/>
        <v>0</v>
      </c>
      <c r="F1046" s="41"/>
      <c r="G1046" s="41"/>
      <c r="H1046" s="42"/>
      <c r="I1046" s="71">
        <f t="shared" si="521"/>
        <v>0</v>
      </c>
    </row>
    <row r="1047" spans="1:9" s="3" customFormat="1" hidden="1" x14ac:dyDescent="0.2">
      <c r="A1047" s="60" t="s">
        <v>55</v>
      </c>
      <c r="B1047" s="61" t="s">
        <v>56</v>
      </c>
      <c r="C1047" s="45">
        <v>0</v>
      </c>
      <c r="D1047" s="45">
        <f t="shared" ref="D1047:H1047" si="547">SUM(D1051,D1052,D1053)</f>
        <v>0</v>
      </c>
      <c r="E1047" s="45">
        <f t="shared" si="547"/>
        <v>0</v>
      </c>
      <c r="F1047" s="45">
        <f t="shared" si="547"/>
        <v>0</v>
      </c>
      <c r="G1047" s="45">
        <f t="shared" si="547"/>
        <v>0</v>
      </c>
      <c r="H1047" s="46">
        <f t="shared" si="547"/>
        <v>0</v>
      </c>
      <c r="I1047" s="71">
        <f t="shared" si="521"/>
        <v>0</v>
      </c>
    </row>
    <row r="1048" spans="1:9" s="3" customFormat="1" hidden="1" x14ac:dyDescent="0.2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21"/>
        <v>0</v>
      </c>
    </row>
    <row r="1049" spans="1:9" s="3" customFormat="1" hidden="1" x14ac:dyDescent="0.2">
      <c r="A1049" s="64" t="s">
        <v>49</v>
      </c>
      <c r="B1049" s="65"/>
      <c r="C1049" s="45">
        <v>0</v>
      </c>
      <c r="D1049" s="45">
        <f t="shared" ref="D1049:H1049" si="548">D1051+D1052+D1053-D1050</f>
        <v>0</v>
      </c>
      <c r="E1049" s="45">
        <f t="shared" si="548"/>
        <v>0</v>
      </c>
      <c r="F1049" s="45">
        <f t="shared" si="548"/>
        <v>0</v>
      </c>
      <c r="G1049" s="45">
        <f t="shared" si="548"/>
        <v>0</v>
      </c>
      <c r="H1049" s="46">
        <f t="shared" si="548"/>
        <v>0</v>
      </c>
      <c r="I1049" s="71">
        <f t="shared" si="521"/>
        <v>0</v>
      </c>
    </row>
    <row r="1050" spans="1:9" s="3" customFormat="1" hidden="1" x14ac:dyDescent="0.2">
      <c r="A1050" s="64" t="s">
        <v>50</v>
      </c>
      <c r="B1050" s="65"/>
      <c r="C1050" s="45">
        <v>0</v>
      </c>
      <c r="D1050" s="45"/>
      <c r="E1050" s="45">
        <f t="shared" ref="E1050:E1053" si="549">C1050+D1050</f>
        <v>0</v>
      </c>
      <c r="F1050" s="45"/>
      <c r="G1050" s="45"/>
      <c r="H1050" s="46"/>
      <c r="I1050" s="71">
        <f t="shared" si="521"/>
        <v>0</v>
      </c>
    </row>
    <row r="1051" spans="1:9" s="3" customFormat="1" hidden="1" x14ac:dyDescent="0.2">
      <c r="A1051" s="36" t="s">
        <v>57</v>
      </c>
      <c r="B1051" s="137" t="s">
        <v>58</v>
      </c>
      <c r="C1051" s="41">
        <v>0</v>
      </c>
      <c r="D1051" s="41"/>
      <c r="E1051" s="41">
        <f t="shared" si="549"/>
        <v>0</v>
      </c>
      <c r="F1051" s="41"/>
      <c r="G1051" s="41"/>
      <c r="H1051" s="42"/>
      <c r="I1051" s="71">
        <f t="shared" si="521"/>
        <v>0</v>
      </c>
    </row>
    <row r="1052" spans="1:9" s="3" customFormat="1" hidden="1" x14ac:dyDescent="0.2">
      <c r="A1052" s="36" t="s">
        <v>59</v>
      </c>
      <c r="B1052" s="137" t="s">
        <v>60</v>
      </c>
      <c r="C1052" s="41">
        <v>0</v>
      </c>
      <c r="D1052" s="41"/>
      <c r="E1052" s="41">
        <f t="shared" si="549"/>
        <v>0</v>
      </c>
      <c r="F1052" s="41"/>
      <c r="G1052" s="41"/>
      <c r="H1052" s="42"/>
      <c r="I1052" s="71">
        <f t="shared" si="521"/>
        <v>0</v>
      </c>
    </row>
    <row r="1053" spans="1:9" s="3" customFormat="1" hidden="1" x14ac:dyDescent="0.2">
      <c r="A1053" s="36" t="s">
        <v>61</v>
      </c>
      <c r="B1053" s="137" t="s">
        <v>62</v>
      </c>
      <c r="C1053" s="41">
        <v>0</v>
      </c>
      <c r="D1053" s="41"/>
      <c r="E1053" s="41">
        <f t="shared" si="549"/>
        <v>0</v>
      </c>
      <c r="F1053" s="41"/>
      <c r="G1053" s="41"/>
      <c r="H1053" s="42"/>
      <c r="I1053" s="71">
        <f t="shared" si="521"/>
        <v>0</v>
      </c>
    </row>
    <row r="1054" spans="1:9" s="3" customFormat="1" hidden="1" x14ac:dyDescent="0.2">
      <c r="A1054" s="60" t="s">
        <v>63</v>
      </c>
      <c r="B1054" s="67" t="s">
        <v>64</v>
      </c>
      <c r="C1054" s="45">
        <v>0</v>
      </c>
      <c r="D1054" s="45">
        <f t="shared" ref="D1054:H1054" si="550">SUM(D1058,D1059,D1060)</f>
        <v>0</v>
      </c>
      <c r="E1054" s="45">
        <f t="shared" si="550"/>
        <v>0</v>
      </c>
      <c r="F1054" s="45">
        <f t="shared" si="550"/>
        <v>0</v>
      </c>
      <c r="G1054" s="45">
        <f t="shared" si="550"/>
        <v>0</v>
      </c>
      <c r="H1054" s="46">
        <f t="shared" si="550"/>
        <v>0</v>
      </c>
      <c r="I1054" s="71">
        <f t="shared" si="521"/>
        <v>0</v>
      </c>
    </row>
    <row r="1055" spans="1:9" s="3" customFormat="1" hidden="1" x14ac:dyDescent="0.2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21"/>
        <v>0</v>
      </c>
    </row>
    <row r="1056" spans="1:9" s="6" customFormat="1" hidden="1" x14ac:dyDescent="0.2">
      <c r="A1056" s="64" t="s">
        <v>49</v>
      </c>
      <c r="B1056" s="65"/>
      <c r="C1056" s="121">
        <v>0</v>
      </c>
      <c r="D1056" s="121">
        <f t="shared" ref="D1056:H1056" si="551">D1058+D1059+D1060-D1057</f>
        <v>0</v>
      </c>
      <c r="E1056" s="121">
        <f t="shared" si="551"/>
        <v>0</v>
      </c>
      <c r="F1056" s="121">
        <f t="shared" si="551"/>
        <v>0</v>
      </c>
      <c r="G1056" s="121">
        <f t="shared" si="551"/>
        <v>0</v>
      </c>
      <c r="H1056" s="122">
        <f t="shared" si="551"/>
        <v>0</v>
      </c>
      <c r="I1056" s="71">
        <f t="shared" si="521"/>
        <v>0</v>
      </c>
    </row>
    <row r="1057" spans="1:11" s="6" customFormat="1" hidden="1" x14ac:dyDescent="0.2">
      <c r="A1057" s="64" t="s">
        <v>50</v>
      </c>
      <c r="B1057" s="65"/>
      <c r="C1057" s="121">
        <v>0</v>
      </c>
      <c r="D1057" s="121"/>
      <c r="E1057" s="121">
        <f t="shared" ref="E1057:E1060" si="552">C1057+D1057</f>
        <v>0</v>
      </c>
      <c r="F1057" s="121"/>
      <c r="G1057" s="121"/>
      <c r="H1057" s="122"/>
      <c r="I1057" s="71">
        <f t="shared" si="521"/>
        <v>0</v>
      </c>
    </row>
    <row r="1058" spans="1:11" s="3" customFormat="1" hidden="1" x14ac:dyDescent="0.2">
      <c r="A1058" s="36" t="s">
        <v>57</v>
      </c>
      <c r="B1058" s="137" t="s">
        <v>65</v>
      </c>
      <c r="C1058" s="41">
        <v>0</v>
      </c>
      <c r="D1058" s="41"/>
      <c r="E1058" s="41">
        <f t="shared" si="552"/>
        <v>0</v>
      </c>
      <c r="F1058" s="41"/>
      <c r="G1058" s="41"/>
      <c r="H1058" s="42"/>
      <c r="I1058" s="71">
        <f t="shared" si="521"/>
        <v>0</v>
      </c>
      <c r="J1058" s="3">
        <v>0.05</v>
      </c>
      <c r="K1058" s="3">
        <v>0.05</v>
      </c>
    </row>
    <row r="1059" spans="1:11" s="3" customFormat="1" hidden="1" x14ac:dyDescent="0.2">
      <c r="A1059" s="36" t="s">
        <v>59</v>
      </c>
      <c r="B1059" s="137" t="s">
        <v>66</v>
      </c>
      <c r="C1059" s="41">
        <v>0</v>
      </c>
      <c r="D1059" s="41"/>
      <c r="E1059" s="41">
        <f t="shared" si="552"/>
        <v>0</v>
      </c>
      <c r="F1059" s="41"/>
      <c r="G1059" s="41"/>
      <c r="H1059" s="42"/>
      <c r="I1059" s="71">
        <f t="shared" ref="I1059:I1122" si="553">SUM(E1059:H1059)</f>
        <v>0</v>
      </c>
      <c r="J1059" s="3">
        <v>0.9</v>
      </c>
    </row>
    <row r="1060" spans="1:11" s="3" customFormat="1" hidden="1" x14ac:dyDescent="0.2">
      <c r="A1060" s="36" t="s">
        <v>61</v>
      </c>
      <c r="B1060" s="137" t="s">
        <v>67</v>
      </c>
      <c r="C1060" s="41">
        <v>0</v>
      </c>
      <c r="D1060" s="41"/>
      <c r="E1060" s="41">
        <f t="shared" si="552"/>
        <v>0</v>
      </c>
      <c r="F1060" s="41"/>
      <c r="G1060" s="41"/>
      <c r="H1060" s="42"/>
      <c r="I1060" s="71">
        <f t="shared" si="553"/>
        <v>0</v>
      </c>
    </row>
    <row r="1061" spans="1:11" s="3" customFormat="1" hidden="1" x14ac:dyDescent="0.2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554">SUM(E1061:H1061)</f>
        <v>0</v>
      </c>
    </row>
    <row r="1062" spans="1:11" s="3" customFormat="1" hidden="1" x14ac:dyDescent="0.2">
      <c r="A1062" s="79" t="s">
        <v>68</v>
      </c>
      <c r="B1062" s="61">
        <v>71</v>
      </c>
      <c r="C1062" s="45">
        <v>0</v>
      </c>
      <c r="D1062" s="45">
        <f t="shared" ref="D1062:H1062" si="555">SUM(D1063)</f>
        <v>0</v>
      </c>
      <c r="E1062" s="45">
        <f t="shared" si="555"/>
        <v>0</v>
      </c>
      <c r="F1062" s="45">
        <f t="shared" si="555"/>
        <v>0</v>
      </c>
      <c r="G1062" s="45">
        <f t="shared" si="555"/>
        <v>0</v>
      </c>
      <c r="H1062" s="46">
        <f t="shared" si="555"/>
        <v>0</v>
      </c>
      <c r="I1062" s="71">
        <f t="shared" si="554"/>
        <v>0</v>
      </c>
    </row>
    <row r="1063" spans="1:11" s="3" customFormat="1" hidden="1" x14ac:dyDescent="0.2">
      <c r="A1063" s="80" t="s">
        <v>69</v>
      </c>
      <c r="B1063" s="134" t="s">
        <v>70</v>
      </c>
      <c r="C1063" s="41">
        <v>0</v>
      </c>
      <c r="D1063" s="41"/>
      <c r="E1063" s="41">
        <f>C1063+D1063</f>
        <v>0</v>
      </c>
      <c r="F1063" s="41"/>
      <c r="G1063" s="41"/>
      <c r="H1063" s="42"/>
      <c r="I1063" s="71">
        <f t="shared" si="554"/>
        <v>0</v>
      </c>
    </row>
    <row r="1064" spans="1:11" s="3" customFormat="1" hidden="1" x14ac:dyDescent="0.2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553"/>
        <v>0</v>
      </c>
    </row>
    <row r="1065" spans="1:11" s="3" customFormat="1" hidden="1" x14ac:dyDescent="0.2">
      <c r="A1065" s="48" t="s">
        <v>71</v>
      </c>
      <c r="B1065" s="67" t="s">
        <v>72</v>
      </c>
      <c r="C1065" s="45">
        <v>0</v>
      </c>
      <c r="D1065" s="45"/>
      <c r="E1065" s="45">
        <f>C1065+D1065</f>
        <v>0</v>
      </c>
      <c r="F1065" s="45"/>
      <c r="G1065" s="45"/>
      <c r="H1065" s="46"/>
      <c r="I1065" s="71">
        <f t="shared" si="553"/>
        <v>0</v>
      </c>
    </row>
    <row r="1066" spans="1:11" s="3" customFormat="1" hidden="1" x14ac:dyDescent="0.2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553"/>
        <v>0</v>
      </c>
    </row>
    <row r="1067" spans="1:11" s="3" customFormat="1" hidden="1" x14ac:dyDescent="0.2">
      <c r="A1067" s="48" t="s">
        <v>73</v>
      </c>
      <c r="B1067" s="67"/>
      <c r="C1067" s="45">
        <v>0</v>
      </c>
      <c r="D1067" s="45">
        <f t="shared" ref="D1067:H1067" si="556">D1014-D1035</f>
        <v>0</v>
      </c>
      <c r="E1067" s="45">
        <f t="shared" si="556"/>
        <v>0</v>
      </c>
      <c r="F1067" s="45">
        <f t="shared" si="556"/>
        <v>0</v>
      </c>
      <c r="G1067" s="45">
        <f t="shared" si="556"/>
        <v>0</v>
      </c>
      <c r="H1067" s="46">
        <f t="shared" si="556"/>
        <v>0</v>
      </c>
      <c r="I1067" s="71">
        <f t="shared" si="553"/>
        <v>0</v>
      </c>
    </row>
    <row r="1068" spans="1:11" s="3" customFormat="1" hidden="1" x14ac:dyDescent="0.2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553"/>
        <v>0</v>
      </c>
    </row>
    <row r="1069" spans="1:11" s="5" customFormat="1" ht="63.75" hidden="1" x14ac:dyDescent="0.2">
      <c r="A1069" s="99" t="s">
        <v>116</v>
      </c>
      <c r="B1069" s="100"/>
      <c r="C1069" s="101">
        <v>0</v>
      </c>
      <c r="D1069" s="101">
        <f t="shared" ref="D1069:H1069" si="557">D1070</f>
        <v>0</v>
      </c>
      <c r="E1069" s="101">
        <f t="shared" si="557"/>
        <v>0</v>
      </c>
      <c r="F1069" s="101">
        <f t="shared" si="557"/>
        <v>0</v>
      </c>
      <c r="G1069" s="101">
        <f t="shared" si="557"/>
        <v>0</v>
      </c>
      <c r="H1069" s="102">
        <f t="shared" si="557"/>
        <v>0</v>
      </c>
      <c r="I1069" s="71">
        <f t="shared" si="553"/>
        <v>0</v>
      </c>
    </row>
    <row r="1070" spans="1:11" s="6" customFormat="1" hidden="1" x14ac:dyDescent="0.2">
      <c r="A1070" s="103" t="s">
        <v>78</v>
      </c>
      <c r="B1070" s="104"/>
      <c r="C1070" s="105">
        <v>0</v>
      </c>
      <c r="D1070" s="105">
        <f t="shared" ref="D1070:H1070" si="558">SUM(D1071,D1072,D1073,D1077)</f>
        <v>0</v>
      </c>
      <c r="E1070" s="105">
        <f t="shared" si="558"/>
        <v>0</v>
      </c>
      <c r="F1070" s="105">
        <f t="shared" si="558"/>
        <v>0</v>
      </c>
      <c r="G1070" s="105">
        <f t="shared" si="558"/>
        <v>0</v>
      </c>
      <c r="H1070" s="106">
        <f t="shared" si="558"/>
        <v>0</v>
      </c>
      <c r="I1070" s="71">
        <f t="shared" si="553"/>
        <v>0</v>
      </c>
    </row>
    <row r="1071" spans="1:11" s="3" customFormat="1" hidden="1" x14ac:dyDescent="0.2">
      <c r="A1071" s="36" t="s">
        <v>12</v>
      </c>
      <c r="B1071" s="37"/>
      <c r="C1071" s="41">
        <v>0</v>
      </c>
      <c r="D1071" s="41"/>
      <c r="E1071" s="41">
        <f>SUM(C1071,D1071)</f>
        <v>0</v>
      </c>
      <c r="F1071" s="41"/>
      <c r="G1071" s="41"/>
      <c r="H1071" s="42"/>
      <c r="I1071" s="71">
        <f t="shared" si="553"/>
        <v>0</v>
      </c>
    </row>
    <row r="1072" spans="1:11" s="3" customFormat="1" hidden="1" x14ac:dyDescent="0.2">
      <c r="A1072" s="36" t="s">
        <v>13</v>
      </c>
      <c r="B1072" s="40"/>
      <c r="C1072" s="41">
        <v>0</v>
      </c>
      <c r="D1072" s="41"/>
      <c r="E1072" s="41">
        <f t="shared" ref="E1072:E1076" si="559">SUM(C1072,D1072)</f>
        <v>0</v>
      </c>
      <c r="F1072" s="41"/>
      <c r="G1072" s="41"/>
      <c r="H1072" s="42"/>
      <c r="I1072" s="71">
        <f t="shared" si="553"/>
        <v>0</v>
      </c>
    </row>
    <row r="1073" spans="1:9" s="3" customFormat="1" hidden="1" x14ac:dyDescent="0.2">
      <c r="A1073" s="43" t="s">
        <v>79</v>
      </c>
      <c r="B1073" s="44" t="s">
        <v>15</v>
      </c>
      <c r="C1073" s="45">
        <v>0</v>
      </c>
      <c r="D1073" s="45">
        <f>SUM(D1074:D1076)</f>
        <v>0</v>
      </c>
      <c r="E1073" s="45">
        <f t="shared" si="559"/>
        <v>0</v>
      </c>
      <c r="F1073" s="45">
        <f t="shared" ref="F1073:H1073" si="560">SUM(F1074:F1076)</f>
        <v>0</v>
      </c>
      <c r="G1073" s="45">
        <f t="shared" si="560"/>
        <v>0</v>
      </c>
      <c r="H1073" s="46">
        <f t="shared" si="560"/>
        <v>0</v>
      </c>
      <c r="I1073" s="71">
        <f t="shared" si="553"/>
        <v>0</v>
      </c>
    </row>
    <row r="1074" spans="1:9" s="3" customFormat="1" hidden="1" x14ac:dyDescent="0.2">
      <c r="A1074" s="47" t="s">
        <v>16</v>
      </c>
      <c r="B1074" s="37" t="s">
        <v>17</v>
      </c>
      <c r="C1074" s="41">
        <v>0</v>
      </c>
      <c r="D1074" s="41"/>
      <c r="E1074" s="41">
        <f t="shared" si="559"/>
        <v>0</v>
      </c>
      <c r="F1074" s="41"/>
      <c r="G1074" s="41"/>
      <c r="H1074" s="42"/>
      <c r="I1074" s="71">
        <f t="shared" si="553"/>
        <v>0</v>
      </c>
    </row>
    <row r="1075" spans="1:9" s="3" customFormat="1" hidden="1" x14ac:dyDescent="0.2">
      <c r="A1075" s="47" t="s">
        <v>18</v>
      </c>
      <c r="B1075" s="37" t="s">
        <v>19</v>
      </c>
      <c r="C1075" s="41">
        <v>0</v>
      </c>
      <c r="D1075" s="41"/>
      <c r="E1075" s="41">
        <f t="shared" si="559"/>
        <v>0</v>
      </c>
      <c r="F1075" s="41"/>
      <c r="G1075" s="41"/>
      <c r="H1075" s="42"/>
      <c r="I1075" s="71">
        <f t="shared" si="553"/>
        <v>0</v>
      </c>
    </row>
    <row r="1076" spans="1:9" s="3" customFormat="1" hidden="1" x14ac:dyDescent="0.2">
      <c r="A1076" s="47" t="s">
        <v>20</v>
      </c>
      <c r="B1076" s="37" t="s">
        <v>21</v>
      </c>
      <c r="C1076" s="41">
        <v>0</v>
      </c>
      <c r="D1076" s="41"/>
      <c r="E1076" s="41">
        <f t="shared" si="559"/>
        <v>0</v>
      </c>
      <c r="F1076" s="41"/>
      <c r="G1076" s="41"/>
      <c r="H1076" s="42"/>
      <c r="I1076" s="71">
        <f t="shared" si="553"/>
        <v>0</v>
      </c>
    </row>
    <row r="1077" spans="1:9" s="3" customFormat="1" ht="25.5" hidden="1" x14ac:dyDescent="0.2">
      <c r="A1077" s="43" t="s">
        <v>22</v>
      </c>
      <c r="B1077" s="44" t="s">
        <v>23</v>
      </c>
      <c r="C1077" s="45">
        <v>0</v>
      </c>
      <c r="D1077" s="45">
        <f t="shared" ref="D1077:H1077" si="561">SUM(D1078,D1082,D1086)</f>
        <v>0</v>
      </c>
      <c r="E1077" s="45">
        <f t="shared" si="561"/>
        <v>0</v>
      </c>
      <c r="F1077" s="45">
        <f t="shared" si="561"/>
        <v>0</v>
      </c>
      <c r="G1077" s="45">
        <f t="shared" si="561"/>
        <v>0</v>
      </c>
      <c r="H1077" s="46">
        <f t="shared" si="561"/>
        <v>0</v>
      </c>
      <c r="I1077" s="71">
        <f t="shared" si="553"/>
        <v>0</v>
      </c>
    </row>
    <row r="1078" spans="1:9" s="3" customFormat="1" hidden="1" x14ac:dyDescent="0.2">
      <c r="A1078" s="48" t="s">
        <v>24</v>
      </c>
      <c r="B1078" s="49" t="s">
        <v>25</v>
      </c>
      <c r="C1078" s="45">
        <v>0</v>
      </c>
      <c r="D1078" s="45">
        <f t="shared" ref="D1078:H1078" si="562">SUM(D1079:D1081)</f>
        <v>0</v>
      </c>
      <c r="E1078" s="45">
        <f t="shared" si="562"/>
        <v>0</v>
      </c>
      <c r="F1078" s="45">
        <f t="shared" si="562"/>
        <v>0</v>
      </c>
      <c r="G1078" s="45">
        <f t="shared" si="562"/>
        <v>0</v>
      </c>
      <c r="H1078" s="46">
        <f t="shared" si="562"/>
        <v>0</v>
      </c>
      <c r="I1078" s="71">
        <f t="shared" si="553"/>
        <v>0</v>
      </c>
    </row>
    <row r="1079" spans="1:9" s="3" customFormat="1" hidden="1" x14ac:dyDescent="0.2">
      <c r="A1079" s="50" t="s">
        <v>26</v>
      </c>
      <c r="B1079" s="51" t="s">
        <v>27</v>
      </c>
      <c r="C1079" s="41">
        <v>0</v>
      </c>
      <c r="D1079" s="41"/>
      <c r="E1079" s="41">
        <f t="shared" ref="E1079:E1081" si="563">SUM(C1079,D1079)</f>
        <v>0</v>
      </c>
      <c r="F1079" s="41"/>
      <c r="G1079" s="41"/>
      <c r="H1079" s="42"/>
      <c r="I1079" s="71">
        <f t="shared" si="553"/>
        <v>0</v>
      </c>
    </row>
    <row r="1080" spans="1:9" s="3" customFormat="1" hidden="1" x14ac:dyDescent="0.2">
      <c r="A1080" s="50" t="s">
        <v>28</v>
      </c>
      <c r="B1080" s="52" t="s">
        <v>29</v>
      </c>
      <c r="C1080" s="41">
        <v>0</v>
      </c>
      <c r="D1080" s="41"/>
      <c r="E1080" s="41">
        <f t="shared" si="563"/>
        <v>0</v>
      </c>
      <c r="F1080" s="41"/>
      <c r="G1080" s="41"/>
      <c r="H1080" s="42"/>
      <c r="I1080" s="71">
        <f t="shared" si="553"/>
        <v>0</v>
      </c>
    </row>
    <row r="1081" spans="1:9" s="3" customFormat="1" hidden="1" x14ac:dyDescent="0.2">
      <c r="A1081" s="50" t="s">
        <v>30</v>
      </c>
      <c r="B1081" s="52" t="s">
        <v>31</v>
      </c>
      <c r="C1081" s="41">
        <v>0</v>
      </c>
      <c r="D1081" s="41"/>
      <c r="E1081" s="41">
        <f t="shared" si="563"/>
        <v>0</v>
      </c>
      <c r="F1081" s="41"/>
      <c r="G1081" s="41"/>
      <c r="H1081" s="42"/>
      <c r="I1081" s="71">
        <f t="shared" si="553"/>
        <v>0</v>
      </c>
    </row>
    <row r="1082" spans="1:9" s="3" customFormat="1" hidden="1" x14ac:dyDescent="0.2">
      <c r="A1082" s="48" t="s">
        <v>32</v>
      </c>
      <c r="B1082" s="53" t="s">
        <v>33</v>
      </c>
      <c r="C1082" s="45">
        <v>0</v>
      </c>
      <c r="D1082" s="45">
        <f t="shared" ref="D1082:H1082" si="564">SUM(D1083:D1085)</f>
        <v>0</v>
      </c>
      <c r="E1082" s="45">
        <f t="shared" si="564"/>
        <v>0</v>
      </c>
      <c r="F1082" s="45">
        <f t="shared" si="564"/>
        <v>0</v>
      </c>
      <c r="G1082" s="45">
        <f t="shared" si="564"/>
        <v>0</v>
      </c>
      <c r="H1082" s="46">
        <f t="shared" si="564"/>
        <v>0</v>
      </c>
      <c r="I1082" s="71">
        <f t="shared" si="553"/>
        <v>0</v>
      </c>
    </row>
    <row r="1083" spans="1:9" s="3" customFormat="1" hidden="1" x14ac:dyDescent="0.2">
      <c r="A1083" s="50" t="s">
        <v>26</v>
      </c>
      <c r="B1083" s="52" t="s">
        <v>34</v>
      </c>
      <c r="C1083" s="41">
        <v>0</v>
      </c>
      <c r="D1083" s="41"/>
      <c r="E1083" s="41">
        <f t="shared" ref="E1083:E1085" si="565">SUM(C1083,D1083)</f>
        <v>0</v>
      </c>
      <c r="F1083" s="41"/>
      <c r="G1083" s="41"/>
      <c r="H1083" s="42"/>
      <c r="I1083" s="71">
        <f t="shared" si="553"/>
        <v>0</v>
      </c>
    </row>
    <row r="1084" spans="1:9" s="3" customFormat="1" hidden="1" x14ac:dyDescent="0.2">
      <c r="A1084" s="50" t="s">
        <v>28</v>
      </c>
      <c r="B1084" s="52" t="s">
        <v>35</v>
      </c>
      <c r="C1084" s="41">
        <v>0</v>
      </c>
      <c r="D1084" s="41"/>
      <c r="E1084" s="41">
        <f t="shared" si="565"/>
        <v>0</v>
      </c>
      <c r="F1084" s="41"/>
      <c r="G1084" s="41"/>
      <c r="H1084" s="42"/>
      <c r="I1084" s="71">
        <f t="shared" si="553"/>
        <v>0</v>
      </c>
    </row>
    <row r="1085" spans="1:9" s="3" customFormat="1" hidden="1" x14ac:dyDescent="0.2">
      <c r="A1085" s="50" t="s">
        <v>30</v>
      </c>
      <c r="B1085" s="52" t="s">
        <v>36</v>
      </c>
      <c r="C1085" s="41">
        <v>0</v>
      </c>
      <c r="D1085" s="41"/>
      <c r="E1085" s="41">
        <f t="shared" si="565"/>
        <v>0</v>
      </c>
      <c r="F1085" s="41"/>
      <c r="G1085" s="41"/>
      <c r="H1085" s="42"/>
      <c r="I1085" s="71">
        <f t="shared" si="553"/>
        <v>0</v>
      </c>
    </row>
    <row r="1086" spans="1:9" s="3" customFormat="1" hidden="1" x14ac:dyDescent="0.2">
      <c r="A1086" s="48" t="s">
        <v>37</v>
      </c>
      <c r="B1086" s="53" t="s">
        <v>38</v>
      </c>
      <c r="C1086" s="45">
        <v>0</v>
      </c>
      <c r="D1086" s="45">
        <f t="shared" ref="D1086:H1086" si="566">SUM(D1087:D1089)</f>
        <v>0</v>
      </c>
      <c r="E1086" s="45">
        <f t="shared" si="566"/>
        <v>0</v>
      </c>
      <c r="F1086" s="45">
        <f t="shared" si="566"/>
        <v>0</v>
      </c>
      <c r="G1086" s="45">
        <f t="shared" si="566"/>
        <v>0</v>
      </c>
      <c r="H1086" s="46">
        <f t="shared" si="566"/>
        <v>0</v>
      </c>
      <c r="I1086" s="71">
        <f t="shared" si="553"/>
        <v>0</v>
      </c>
    </row>
    <row r="1087" spans="1:9" s="3" customFormat="1" hidden="1" x14ac:dyDescent="0.2">
      <c r="A1087" s="50" t="s">
        <v>26</v>
      </c>
      <c r="B1087" s="52" t="s">
        <v>39</v>
      </c>
      <c r="C1087" s="41">
        <v>0</v>
      </c>
      <c r="D1087" s="41"/>
      <c r="E1087" s="41">
        <f t="shared" ref="E1087:E1089" si="567">SUM(C1087,D1087)</f>
        <v>0</v>
      </c>
      <c r="F1087" s="41"/>
      <c r="G1087" s="41"/>
      <c r="H1087" s="42"/>
      <c r="I1087" s="71">
        <f t="shared" si="553"/>
        <v>0</v>
      </c>
    </row>
    <row r="1088" spans="1:9" s="3" customFormat="1" hidden="1" x14ac:dyDescent="0.2">
      <c r="A1088" s="50" t="s">
        <v>28</v>
      </c>
      <c r="B1088" s="52" t="s">
        <v>40</v>
      </c>
      <c r="C1088" s="41">
        <v>0</v>
      </c>
      <c r="D1088" s="41"/>
      <c r="E1088" s="41">
        <f t="shared" si="567"/>
        <v>0</v>
      </c>
      <c r="F1088" s="41"/>
      <c r="G1088" s="41"/>
      <c r="H1088" s="42"/>
      <c r="I1088" s="71">
        <f t="shared" si="553"/>
        <v>0</v>
      </c>
    </row>
    <row r="1089" spans="1:11" s="3" customFormat="1" hidden="1" x14ac:dyDescent="0.2">
      <c r="A1089" s="50" t="s">
        <v>30</v>
      </c>
      <c r="B1089" s="52" t="s">
        <v>41</v>
      </c>
      <c r="C1089" s="41">
        <v>0</v>
      </c>
      <c r="D1089" s="41"/>
      <c r="E1089" s="41">
        <f t="shared" si="567"/>
        <v>0</v>
      </c>
      <c r="F1089" s="41"/>
      <c r="G1089" s="41"/>
      <c r="H1089" s="42"/>
      <c r="I1089" s="71">
        <f t="shared" si="553"/>
        <v>0</v>
      </c>
    </row>
    <row r="1090" spans="1:11" s="6" customFormat="1" hidden="1" x14ac:dyDescent="0.2">
      <c r="A1090" s="103" t="s">
        <v>76</v>
      </c>
      <c r="B1090" s="104"/>
      <c r="C1090" s="105">
        <v>0</v>
      </c>
      <c r="D1090" s="105">
        <f>SUM(D1091,D1094,D1120,D1117)</f>
        <v>0</v>
      </c>
      <c r="E1090" s="105">
        <f t="shared" ref="E1090:H1090" si="568">SUM(E1091,E1094,E1120,E1117)</f>
        <v>0</v>
      </c>
      <c r="F1090" s="105">
        <f t="shared" si="568"/>
        <v>0</v>
      </c>
      <c r="G1090" s="105">
        <f t="shared" si="568"/>
        <v>0</v>
      </c>
      <c r="H1090" s="106">
        <f t="shared" si="568"/>
        <v>0</v>
      </c>
      <c r="I1090" s="71">
        <f t="shared" si="553"/>
        <v>0</v>
      </c>
    </row>
    <row r="1091" spans="1:11" s="3" customFormat="1" hidden="1" x14ac:dyDescent="0.2">
      <c r="A1091" s="60" t="s">
        <v>43</v>
      </c>
      <c r="B1091" s="61">
        <v>20</v>
      </c>
      <c r="C1091" s="45">
        <v>0</v>
      </c>
      <c r="D1091" s="45">
        <f>SUM(D1092)</f>
        <v>0</v>
      </c>
      <c r="E1091" s="45">
        <f t="shared" ref="E1091:H1091" si="569">SUM(E1092)</f>
        <v>0</v>
      </c>
      <c r="F1091" s="45">
        <f t="shared" si="569"/>
        <v>0</v>
      </c>
      <c r="G1091" s="45">
        <f t="shared" si="569"/>
        <v>0</v>
      </c>
      <c r="H1091" s="46">
        <f t="shared" si="569"/>
        <v>0</v>
      </c>
      <c r="I1091" s="71">
        <f t="shared" si="553"/>
        <v>0</v>
      </c>
    </row>
    <row r="1092" spans="1:11" s="3" customFormat="1" hidden="1" x14ac:dyDescent="0.2">
      <c r="A1092" s="50" t="s">
        <v>87</v>
      </c>
      <c r="B1092" s="134" t="s">
        <v>88</v>
      </c>
      <c r="C1092" s="41">
        <v>0</v>
      </c>
      <c r="D1092" s="41"/>
      <c r="E1092" s="41">
        <f>C1092+D1092</f>
        <v>0</v>
      </c>
      <c r="F1092" s="41"/>
      <c r="G1092" s="41"/>
      <c r="H1092" s="42"/>
      <c r="I1092" s="71">
        <f t="shared" si="553"/>
        <v>0</v>
      </c>
    </row>
    <row r="1093" spans="1:11" s="3" customFormat="1" hidden="1" x14ac:dyDescent="0.2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553"/>
        <v>0</v>
      </c>
    </row>
    <row r="1094" spans="1:11" s="3" customFormat="1" ht="25.5" hidden="1" x14ac:dyDescent="0.2">
      <c r="A1094" s="135" t="s">
        <v>46</v>
      </c>
      <c r="B1094" s="62">
        <v>60</v>
      </c>
      <c r="C1094" s="45">
        <v>0</v>
      </c>
      <c r="D1094" s="45">
        <f t="shared" ref="D1094:H1094" si="570">SUM(D1095,D1102,D1109)</f>
        <v>0</v>
      </c>
      <c r="E1094" s="45">
        <f t="shared" si="570"/>
        <v>0</v>
      </c>
      <c r="F1094" s="45">
        <f t="shared" si="570"/>
        <v>0</v>
      </c>
      <c r="G1094" s="45">
        <f t="shared" si="570"/>
        <v>0</v>
      </c>
      <c r="H1094" s="46">
        <f t="shared" si="570"/>
        <v>0</v>
      </c>
      <c r="I1094" s="71">
        <f t="shared" si="553"/>
        <v>0</v>
      </c>
    </row>
    <row r="1095" spans="1:11" s="3" customFormat="1" ht="25.5" hidden="1" x14ac:dyDescent="0.2">
      <c r="A1095" s="60" t="s">
        <v>47</v>
      </c>
      <c r="B1095" s="63">
        <v>60</v>
      </c>
      <c r="C1095" s="45">
        <v>0</v>
      </c>
      <c r="D1095" s="45">
        <f t="shared" ref="D1095:H1095" si="571">SUM(D1099,D1100,D1101)</f>
        <v>0</v>
      </c>
      <c r="E1095" s="45">
        <f t="shared" si="571"/>
        <v>0</v>
      </c>
      <c r="F1095" s="45">
        <f t="shared" si="571"/>
        <v>0</v>
      </c>
      <c r="G1095" s="45">
        <f t="shared" si="571"/>
        <v>0</v>
      </c>
      <c r="H1095" s="46">
        <f t="shared" si="571"/>
        <v>0</v>
      </c>
      <c r="I1095" s="71">
        <f t="shared" si="553"/>
        <v>0</v>
      </c>
    </row>
    <row r="1096" spans="1:11" s="3" customFormat="1" hidden="1" x14ac:dyDescent="0.2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553"/>
        <v>0</v>
      </c>
    </row>
    <row r="1097" spans="1:11" s="3" customFormat="1" hidden="1" x14ac:dyDescent="0.2">
      <c r="A1097" s="64" t="s">
        <v>49</v>
      </c>
      <c r="B1097" s="65"/>
      <c r="C1097" s="45">
        <v>0</v>
      </c>
      <c r="D1097" s="45">
        <f t="shared" ref="D1097:H1097" si="572">D1099+D1100+D1101-D1098</f>
        <v>0</v>
      </c>
      <c r="E1097" s="45">
        <f t="shared" si="572"/>
        <v>0</v>
      </c>
      <c r="F1097" s="45">
        <f t="shared" si="572"/>
        <v>0</v>
      </c>
      <c r="G1097" s="45">
        <f t="shared" si="572"/>
        <v>0</v>
      </c>
      <c r="H1097" s="46">
        <f t="shared" si="572"/>
        <v>0</v>
      </c>
      <c r="I1097" s="71">
        <f t="shared" si="553"/>
        <v>0</v>
      </c>
    </row>
    <row r="1098" spans="1:11" s="6" customFormat="1" hidden="1" x14ac:dyDescent="0.2">
      <c r="A1098" s="64" t="s">
        <v>50</v>
      </c>
      <c r="B1098" s="65"/>
      <c r="C1098" s="121">
        <v>0</v>
      </c>
      <c r="D1098" s="121"/>
      <c r="E1098" s="121">
        <f t="shared" ref="E1098:E1101" si="573">C1098+D1098</f>
        <v>0</v>
      </c>
      <c r="F1098" s="121"/>
      <c r="G1098" s="121"/>
      <c r="H1098" s="122"/>
      <c r="I1098" s="71">
        <f t="shared" si="553"/>
        <v>0</v>
      </c>
    </row>
    <row r="1099" spans="1:11" s="3" customFormat="1" hidden="1" x14ac:dyDescent="0.2">
      <c r="A1099" s="36" t="s">
        <v>51</v>
      </c>
      <c r="B1099" s="136" t="s">
        <v>52</v>
      </c>
      <c r="C1099" s="41">
        <v>0</v>
      </c>
      <c r="D1099" s="41"/>
      <c r="E1099" s="41">
        <f t="shared" si="573"/>
        <v>0</v>
      </c>
      <c r="F1099" s="41"/>
      <c r="G1099" s="41"/>
      <c r="H1099" s="42"/>
      <c r="I1099" s="71">
        <f t="shared" si="553"/>
        <v>0</v>
      </c>
      <c r="J1099" s="3">
        <v>0.02</v>
      </c>
      <c r="K1099" s="3">
        <v>0.13</v>
      </c>
    </row>
    <row r="1100" spans="1:11" s="3" customFormat="1" hidden="1" x14ac:dyDescent="0.2">
      <c r="A1100" s="36" t="s">
        <v>18</v>
      </c>
      <c r="B1100" s="136" t="s">
        <v>53</v>
      </c>
      <c r="C1100" s="41">
        <v>0</v>
      </c>
      <c r="D1100" s="41"/>
      <c r="E1100" s="41">
        <f t="shared" si="573"/>
        <v>0</v>
      </c>
      <c r="F1100" s="41"/>
      <c r="G1100" s="41"/>
      <c r="H1100" s="42"/>
      <c r="I1100" s="71">
        <f t="shared" si="553"/>
        <v>0</v>
      </c>
      <c r="J1100" s="3">
        <v>0.85</v>
      </c>
    </row>
    <row r="1101" spans="1:11" s="3" customFormat="1" hidden="1" x14ac:dyDescent="0.2">
      <c r="A1101" s="36" t="s">
        <v>20</v>
      </c>
      <c r="B1101" s="137" t="s">
        <v>54</v>
      </c>
      <c r="C1101" s="41">
        <v>0</v>
      </c>
      <c r="D1101" s="41"/>
      <c r="E1101" s="41">
        <f t="shared" si="573"/>
        <v>0</v>
      </c>
      <c r="F1101" s="41"/>
      <c r="G1101" s="41"/>
      <c r="H1101" s="42"/>
      <c r="I1101" s="71">
        <f t="shared" si="553"/>
        <v>0</v>
      </c>
    </row>
    <row r="1102" spans="1:11" s="3" customFormat="1" hidden="1" x14ac:dyDescent="0.2">
      <c r="A1102" s="60" t="s">
        <v>55</v>
      </c>
      <c r="B1102" s="61" t="s">
        <v>56</v>
      </c>
      <c r="C1102" s="45">
        <v>0</v>
      </c>
      <c r="D1102" s="45">
        <f t="shared" ref="D1102:H1102" si="574">SUM(D1106,D1107,D1108)</f>
        <v>0</v>
      </c>
      <c r="E1102" s="45">
        <f t="shared" si="574"/>
        <v>0</v>
      </c>
      <c r="F1102" s="45">
        <f t="shared" si="574"/>
        <v>0</v>
      </c>
      <c r="G1102" s="45">
        <f t="shared" si="574"/>
        <v>0</v>
      </c>
      <c r="H1102" s="46">
        <f t="shared" si="574"/>
        <v>0</v>
      </c>
      <c r="I1102" s="71">
        <f t="shared" si="553"/>
        <v>0</v>
      </c>
    </row>
    <row r="1103" spans="1:11" s="3" customFormat="1" hidden="1" x14ac:dyDescent="0.2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553"/>
        <v>0</v>
      </c>
    </row>
    <row r="1104" spans="1:11" s="3" customFormat="1" hidden="1" x14ac:dyDescent="0.2">
      <c r="A1104" s="64" t="s">
        <v>49</v>
      </c>
      <c r="B1104" s="65"/>
      <c r="C1104" s="45">
        <v>0</v>
      </c>
      <c r="D1104" s="45">
        <f t="shared" ref="D1104:H1104" si="575">D1106+D1107+D1108-D1105</f>
        <v>0</v>
      </c>
      <c r="E1104" s="45">
        <f t="shared" si="575"/>
        <v>0</v>
      </c>
      <c r="F1104" s="45">
        <f t="shared" si="575"/>
        <v>0</v>
      </c>
      <c r="G1104" s="45">
        <f t="shared" si="575"/>
        <v>0</v>
      </c>
      <c r="H1104" s="46">
        <f t="shared" si="575"/>
        <v>0</v>
      </c>
      <c r="I1104" s="71">
        <f t="shared" si="553"/>
        <v>0</v>
      </c>
    </row>
    <row r="1105" spans="1:9" s="3" customFormat="1" hidden="1" x14ac:dyDescent="0.2">
      <c r="A1105" s="64" t="s">
        <v>50</v>
      </c>
      <c r="B1105" s="65"/>
      <c r="C1105" s="45">
        <v>0</v>
      </c>
      <c r="D1105" s="45"/>
      <c r="E1105" s="45">
        <f t="shared" ref="E1105:E1108" si="576">C1105+D1105</f>
        <v>0</v>
      </c>
      <c r="F1105" s="45"/>
      <c r="G1105" s="45"/>
      <c r="H1105" s="46"/>
      <c r="I1105" s="71">
        <f t="shared" si="553"/>
        <v>0</v>
      </c>
    </row>
    <row r="1106" spans="1:9" s="3" customFormat="1" hidden="1" x14ac:dyDescent="0.2">
      <c r="A1106" s="36" t="s">
        <v>57</v>
      </c>
      <c r="B1106" s="137" t="s">
        <v>58</v>
      </c>
      <c r="C1106" s="41">
        <v>0</v>
      </c>
      <c r="D1106" s="41"/>
      <c r="E1106" s="41">
        <f t="shared" si="576"/>
        <v>0</v>
      </c>
      <c r="F1106" s="41"/>
      <c r="G1106" s="41"/>
      <c r="H1106" s="42"/>
      <c r="I1106" s="71">
        <f t="shared" si="553"/>
        <v>0</v>
      </c>
    </row>
    <row r="1107" spans="1:9" s="3" customFormat="1" hidden="1" x14ac:dyDescent="0.2">
      <c r="A1107" s="36" t="s">
        <v>59</v>
      </c>
      <c r="B1107" s="137" t="s">
        <v>60</v>
      </c>
      <c r="C1107" s="41">
        <v>0</v>
      </c>
      <c r="D1107" s="41"/>
      <c r="E1107" s="41">
        <f t="shared" si="576"/>
        <v>0</v>
      </c>
      <c r="F1107" s="41"/>
      <c r="G1107" s="41"/>
      <c r="H1107" s="42"/>
      <c r="I1107" s="71">
        <f t="shared" si="553"/>
        <v>0</v>
      </c>
    </row>
    <row r="1108" spans="1:9" s="3" customFormat="1" hidden="1" x14ac:dyDescent="0.2">
      <c r="A1108" s="36" t="s">
        <v>61</v>
      </c>
      <c r="B1108" s="137" t="s">
        <v>62</v>
      </c>
      <c r="C1108" s="41">
        <v>0</v>
      </c>
      <c r="D1108" s="41"/>
      <c r="E1108" s="41">
        <f t="shared" si="576"/>
        <v>0</v>
      </c>
      <c r="F1108" s="41"/>
      <c r="G1108" s="41"/>
      <c r="H1108" s="42"/>
      <c r="I1108" s="71">
        <f t="shared" si="553"/>
        <v>0</v>
      </c>
    </row>
    <row r="1109" spans="1:9" s="3" customFormat="1" hidden="1" x14ac:dyDescent="0.2">
      <c r="A1109" s="60" t="s">
        <v>63</v>
      </c>
      <c r="B1109" s="67" t="s">
        <v>64</v>
      </c>
      <c r="C1109" s="45">
        <v>0</v>
      </c>
      <c r="D1109" s="45">
        <f t="shared" ref="D1109:H1109" si="577">SUM(D1113,D1114,D1115)</f>
        <v>0</v>
      </c>
      <c r="E1109" s="45">
        <f t="shared" si="577"/>
        <v>0</v>
      </c>
      <c r="F1109" s="45">
        <f t="shared" si="577"/>
        <v>0</v>
      </c>
      <c r="G1109" s="45">
        <f t="shared" si="577"/>
        <v>0</v>
      </c>
      <c r="H1109" s="46">
        <f t="shared" si="577"/>
        <v>0</v>
      </c>
      <c r="I1109" s="71">
        <f t="shared" si="553"/>
        <v>0</v>
      </c>
    </row>
    <row r="1110" spans="1:9" s="3" customFormat="1" hidden="1" x14ac:dyDescent="0.2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553"/>
        <v>0</v>
      </c>
    </row>
    <row r="1111" spans="1:9" s="3" customFormat="1" hidden="1" x14ac:dyDescent="0.2">
      <c r="A1111" s="64" t="s">
        <v>49</v>
      </c>
      <c r="B1111" s="65"/>
      <c r="C1111" s="45">
        <v>0</v>
      </c>
      <c r="D1111" s="45">
        <f t="shared" ref="D1111:H1111" si="578">D1113+D1114+D1115-D1112</f>
        <v>0</v>
      </c>
      <c r="E1111" s="45">
        <f t="shared" si="578"/>
        <v>0</v>
      </c>
      <c r="F1111" s="45">
        <f t="shared" si="578"/>
        <v>0</v>
      </c>
      <c r="G1111" s="45">
        <f t="shared" si="578"/>
        <v>0</v>
      </c>
      <c r="H1111" s="46">
        <f t="shared" si="578"/>
        <v>0</v>
      </c>
      <c r="I1111" s="71">
        <f t="shared" si="553"/>
        <v>0</v>
      </c>
    </row>
    <row r="1112" spans="1:9" s="3" customFormat="1" hidden="1" x14ac:dyDescent="0.2">
      <c r="A1112" s="64" t="s">
        <v>50</v>
      </c>
      <c r="B1112" s="65"/>
      <c r="C1112" s="45">
        <v>0</v>
      </c>
      <c r="D1112" s="45"/>
      <c r="E1112" s="45">
        <f t="shared" ref="E1112:E1115" si="579">C1112+D1112</f>
        <v>0</v>
      </c>
      <c r="F1112" s="45"/>
      <c r="G1112" s="45"/>
      <c r="H1112" s="46"/>
      <c r="I1112" s="71">
        <f t="shared" si="553"/>
        <v>0</v>
      </c>
    </row>
    <row r="1113" spans="1:9" s="3" customFormat="1" hidden="1" x14ac:dyDescent="0.2">
      <c r="A1113" s="36" t="s">
        <v>57</v>
      </c>
      <c r="B1113" s="137" t="s">
        <v>65</v>
      </c>
      <c r="C1113" s="41">
        <v>0</v>
      </c>
      <c r="D1113" s="41"/>
      <c r="E1113" s="41">
        <f t="shared" si="579"/>
        <v>0</v>
      </c>
      <c r="F1113" s="41"/>
      <c r="G1113" s="41"/>
      <c r="H1113" s="42"/>
      <c r="I1113" s="71">
        <f t="shared" si="553"/>
        <v>0</v>
      </c>
    </row>
    <row r="1114" spans="1:9" s="3" customFormat="1" hidden="1" x14ac:dyDescent="0.2">
      <c r="A1114" s="36" t="s">
        <v>59</v>
      </c>
      <c r="B1114" s="137" t="s">
        <v>66</v>
      </c>
      <c r="C1114" s="41">
        <v>0</v>
      </c>
      <c r="D1114" s="41"/>
      <c r="E1114" s="41">
        <f t="shared" si="579"/>
        <v>0</v>
      </c>
      <c r="F1114" s="41"/>
      <c r="G1114" s="41"/>
      <c r="H1114" s="42"/>
      <c r="I1114" s="71">
        <f t="shared" si="553"/>
        <v>0</v>
      </c>
    </row>
    <row r="1115" spans="1:9" s="3" customFormat="1" hidden="1" x14ac:dyDescent="0.2">
      <c r="A1115" s="36" t="s">
        <v>61</v>
      </c>
      <c r="B1115" s="137" t="s">
        <v>67</v>
      </c>
      <c r="C1115" s="41">
        <v>0</v>
      </c>
      <c r="D1115" s="41"/>
      <c r="E1115" s="41">
        <f t="shared" si="579"/>
        <v>0</v>
      </c>
      <c r="F1115" s="41"/>
      <c r="G1115" s="41"/>
      <c r="H1115" s="42"/>
      <c r="I1115" s="71">
        <f t="shared" si="553"/>
        <v>0</v>
      </c>
    </row>
    <row r="1116" spans="1:9" s="3" customFormat="1" hidden="1" x14ac:dyDescent="0.2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553"/>
        <v>0</v>
      </c>
    </row>
    <row r="1117" spans="1:9" s="3" customFormat="1" hidden="1" x14ac:dyDescent="0.2">
      <c r="A1117" s="79" t="s">
        <v>68</v>
      </c>
      <c r="B1117" s="61">
        <v>71</v>
      </c>
      <c r="C1117" s="45">
        <v>0</v>
      </c>
      <c r="D1117" s="45">
        <f t="shared" ref="D1117:H1117" si="580">SUM(D1118)</f>
        <v>0</v>
      </c>
      <c r="E1117" s="45">
        <f t="shared" si="580"/>
        <v>0</v>
      </c>
      <c r="F1117" s="45">
        <f t="shared" si="580"/>
        <v>0</v>
      </c>
      <c r="G1117" s="45">
        <f t="shared" si="580"/>
        <v>0</v>
      </c>
      <c r="H1117" s="46">
        <f t="shared" si="580"/>
        <v>0</v>
      </c>
      <c r="I1117" s="71">
        <f t="shared" si="553"/>
        <v>0</v>
      </c>
    </row>
    <row r="1118" spans="1:9" s="3" customFormat="1" hidden="1" x14ac:dyDescent="0.2">
      <c r="A1118" s="80" t="s">
        <v>69</v>
      </c>
      <c r="B1118" s="134" t="s">
        <v>70</v>
      </c>
      <c r="C1118" s="41">
        <v>0</v>
      </c>
      <c r="D1118" s="41"/>
      <c r="E1118" s="41">
        <f>C1118+D1118</f>
        <v>0</v>
      </c>
      <c r="F1118" s="41"/>
      <c r="G1118" s="41"/>
      <c r="H1118" s="42"/>
      <c r="I1118" s="71">
        <f t="shared" si="553"/>
        <v>0</v>
      </c>
    </row>
    <row r="1119" spans="1:9" s="3" customFormat="1" hidden="1" x14ac:dyDescent="0.2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553"/>
        <v>0</v>
      </c>
    </row>
    <row r="1120" spans="1:9" s="3" customFormat="1" hidden="1" x14ac:dyDescent="0.2">
      <c r="A1120" s="48" t="s">
        <v>71</v>
      </c>
      <c r="B1120" s="67" t="s">
        <v>72</v>
      </c>
      <c r="C1120" s="45">
        <v>0</v>
      </c>
      <c r="D1120" s="45"/>
      <c r="E1120" s="45">
        <f>C1120+D1120</f>
        <v>0</v>
      </c>
      <c r="F1120" s="45"/>
      <c r="G1120" s="45"/>
      <c r="H1120" s="46"/>
      <c r="I1120" s="71">
        <f t="shared" si="553"/>
        <v>0</v>
      </c>
    </row>
    <row r="1121" spans="1:33" s="3" customFormat="1" hidden="1" x14ac:dyDescent="0.2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553"/>
        <v>0</v>
      </c>
    </row>
    <row r="1122" spans="1:33" s="3" customFormat="1" ht="13.5" hidden="1" thickBot="1" x14ac:dyDescent="0.25">
      <c r="A1122" s="123" t="s">
        <v>73</v>
      </c>
      <c r="B1122" s="124"/>
      <c r="C1122" s="125">
        <v>0</v>
      </c>
      <c r="D1122" s="125">
        <f t="shared" ref="D1122:H1122" si="581">D1069-D1090</f>
        <v>0</v>
      </c>
      <c r="E1122" s="125">
        <f t="shared" si="581"/>
        <v>0</v>
      </c>
      <c r="F1122" s="125">
        <f t="shared" si="581"/>
        <v>0</v>
      </c>
      <c r="G1122" s="125">
        <f t="shared" si="581"/>
        <v>0</v>
      </c>
      <c r="H1122" s="126">
        <f t="shared" si="581"/>
        <v>0</v>
      </c>
      <c r="I1122" s="71">
        <f t="shared" si="553"/>
        <v>0</v>
      </c>
    </row>
    <row r="1125" spans="1:33" s="3" customFormat="1" hidden="1" x14ac:dyDescent="0.2">
      <c r="B1125" s="127"/>
    </row>
    <row r="1126" spans="1:33" ht="27" customHeight="1" x14ac:dyDescent="0.2">
      <c r="A1126" s="147" t="s">
        <v>117</v>
      </c>
      <c r="B1126" s="147"/>
      <c r="D1126" s="148" t="str">
        <f>IF($I$1="proiect","DIRECTOR EXECUTIV,","SECRETAR GENERAL AL JUDEŢULUI,")</f>
        <v>SECRETAR GENERAL AL JUDEŢULUI,</v>
      </c>
      <c r="E1126" s="148"/>
      <c r="F1126" s="148"/>
      <c r="G1126" s="148"/>
      <c r="H1126" s="14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">
      <c r="A1127" s="149" t="s">
        <v>118</v>
      </c>
      <c r="B1127" s="149"/>
      <c r="D1127" s="150" t="str">
        <f>IF($I$1="proiect","Balogh Arnold István","Crasnai Mihaela Elena Ana")</f>
        <v>Crasnai Mihaela Elena Ana</v>
      </c>
      <c r="E1127" s="150"/>
      <c r="F1127" s="150"/>
      <c r="G1127" s="150"/>
      <c r="H1127" s="150"/>
    </row>
    <row r="1128" spans="1:33" x14ac:dyDescent="0.2">
      <c r="A1128" s="16"/>
      <c r="B1128" s="129"/>
      <c r="C1128" s="16"/>
      <c r="D1128" s="128"/>
      <c r="E1128" s="128"/>
      <c r="F1128" s="128"/>
      <c r="G1128" s="128"/>
    </row>
    <row r="1129" spans="1:33" x14ac:dyDescent="0.2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">
      <c r="B1130" s="129"/>
      <c r="C1130" s="130"/>
      <c r="D1130" s="130"/>
      <c r="E1130" s="128"/>
      <c r="F1130" s="128"/>
      <c r="G1130" s="13"/>
    </row>
    <row r="1131" spans="1:33" x14ac:dyDescent="0.2">
      <c r="B1131" s="1"/>
      <c r="C1131" s="2"/>
      <c r="D1131" s="150" t="str">
        <f>IF($I$1="proiect","ŞEF SERVICIU,"," ")</f>
        <v xml:space="preserve"> </v>
      </c>
      <c r="E1131" s="150"/>
      <c r="F1131" s="150"/>
      <c r="G1131" s="150"/>
      <c r="H1131" s="150"/>
    </row>
    <row r="1132" spans="1:33" x14ac:dyDescent="0.2">
      <c r="A1132" s="131" t="s">
        <v>119</v>
      </c>
      <c r="B1132" s="1"/>
      <c r="C1132" s="2"/>
      <c r="D1132" s="150" t="str">
        <f>IF($I$1="proiect","Sorana Czumbil"," ")</f>
        <v xml:space="preserve"> </v>
      </c>
      <c r="E1132" s="150"/>
      <c r="F1132" s="150"/>
      <c r="G1132" s="150"/>
      <c r="H1132" s="150"/>
    </row>
    <row r="1133" spans="1:33" x14ac:dyDescent="0.2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">
      <c r="B1134" s="11"/>
      <c r="D1134" s="12"/>
      <c r="E1134" s="13"/>
      <c r="F1134" s="13"/>
      <c r="G1134" s="13"/>
    </row>
    <row r="1135" spans="1:33" x14ac:dyDescent="0.2">
      <c r="B1135" s="11"/>
      <c r="C1135" s="13"/>
      <c r="D1135" s="12"/>
      <c r="E1135" s="13"/>
      <c r="F1135" s="13"/>
      <c r="G1135" s="13"/>
    </row>
    <row r="1136" spans="1:33" x14ac:dyDescent="0.2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2.086,10"/>
        <filter val="-14.157,00"/>
        <filter val="14.382,40"/>
        <filter val="-16.104,02"/>
        <filter val="-16.109,32"/>
        <filter val="-16.765,01"/>
        <filter val="-17.088,81"/>
        <filter val="183,14"/>
        <filter val="19,40"/>
        <filter val="19.239,10"/>
        <filter val="19.258,50"/>
        <filter val="2.296,30"/>
        <filter val="-20.335,40"/>
        <filter val="204,20"/>
        <filter val="-21.524,32"/>
        <filter val="243,00"/>
        <filter val="-25.460,52"/>
        <filter val="3,50"/>
        <filter val="-3.184,99"/>
        <filter val="-3.246,59"/>
        <filter val="3.368,49"/>
        <filter val="3.845,98"/>
        <filter val="-3.936,20"/>
        <filter val="3.988,38"/>
        <filter val="38,80"/>
        <filter val="4.008,50"/>
        <filter val="4.012,00"/>
        <filter val="4.876,10"/>
        <filter val="5,30"/>
        <filter val="-6.202,02"/>
        <filter val="640,01"/>
        <filter val="-734,22"/>
        <filter val="-876,62"/>
        <filter val="cheltuieli curente"/>
        <filter val="cheltuieli de capital"/>
        <filter val="Finanțare publică națională"/>
        <filter val="Fonduri europene nerambursabile"/>
        <filter val="I. Cofinanţare Consiliul Judeţean Satu Mare"/>
        <filter val="II. Alocări de sume din PNRR aferente asistenței financiare nerambursabile"/>
        <filter val="Proiecte cu finanțare din sumele reprezentând asistența financiară nerambursabilă aferentă PNRR"/>
        <filter val="Sume aferente TVA"/>
        <filter val="Titlul XII  Proiecte cu finanțare din sumele reprezentând asistența financiară nerambursabilă aferentă PNRR"/>
        <filter val="Total cheltuieli"/>
        <filter val="Transferuri din bugetul de stat către bugetele locale pentru susținerea proiectelor aferente PNRR"/>
      </filters>
    </filterColumn>
  </autoFilter>
  <mergeCells count="14">
    <mergeCell ref="D1132:H1132"/>
    <mergeCell ref="A5:H5"/>
    <mergeCell ref="A6:H6"/>
    <mergeCell ref="A9:A10"/>
    <mergeCell ref="B9:B10"/>
    <mergeCell ref="C9:C10"/>
    <mergeCell ref="D9:D10"/>
    <mergeCell ref="E9:E10"/>
    <mergeCell ref="F9:H9"/>
    <mergeCell ref="A1126:B1126"/>
    <mergeCell ref="D1126:H1126"/>
    <mergeCell ref="A1127:B1127"/>
    <mergeCell ref="D1127:H1127"/>
    <mergeCell ref="D1131:H1131"/>
  </mergeCells>
  <printOptions horizontalCentered="1"/>
  <pageMargins left="0.66929133858267698" right="0.66929133858267698" top="0.55118110236220497" bottom="0.55118110236220497" header="0.31496062992126" footer="0.31496062992126"/>
  <pageSetup paperSize="9" scale="8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D62AE-D000-429A-ACF6-AB16F7096400}">
  <sheetPr filterMode="1"/>
  <dimension ref="A1:AG1136"/>
  <sheetViews>
    <sheetView topLeftCell="A191" zoomScale="95" zoomScaleNormal="95" workbookViewId="0">
      <selection activeCell="A333" sqref="A333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10.7109375" style="8" customWidth="1"/>
    <col min="4" max="4" width="10.5703125" style="8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122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49" t="s">
        <v>4</v>
      </c>
      <c r="B5" s="149"/>
      <c r="C5" s="149"/>
      <c r="D5" s="149"/>
      <c r="E5" s="149"/>
      <c r="F5" s="149"/>
      <c r="G5" s="149"/>
      <c r="H5" s="149"/>
    </row>
    <row r="6" spans="1:11" ht="39" customHeight="1" x14ac:dyDescent="0.2">
      <c r="A6" s="149" t="s">
        <v>5</v>
      </c>
      <c r="B6" s="149"/>
      <c r="C6" s="149"/>
      <c r="D6" s="149"/>
      <c r="E6" s="149"/>
      <c r="F6" s="149"/>
      <c r="G6" s="149"/>
      <c r="H6" s="149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51"/>
      <c r="B9" s="153"/>
      <c r="C9" s="155" t="s">
        <v>7</v>
      </c>
      <c r="D9" s="155" t="s">
        <v>8</v>
      </c>
      <c r="E9" s="155" t="s">
        <v>123</v>
      </c>
      <c r="F9" s="157" t="s">
        <v>9</v>
      </c>
      <c r="G9" s="157"/>
      <c r="H9" s="158"/>
      <c r="J9" s="69" t="e">
        <f>#REF!+#REF!+J40</f>
        <v>#REF!</v>
      </c>
    </row>
    <row r="10" spans="1:11" ht="13.5" thickBot="1" x14ac:dyDescent="0.25">
      <c r="A10" s="152"/>
      <c r="B10" s="154"/>
      <c r="C10" s="156"/>
      <c r="D10" s="156"/>
      <c r="E10" s="156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">
      <c r="A14" s="32" t="s">
        <v>11</v>
      </c>
      <c r="B14" s="33"/>
      <c r="C14" s="34">
        <f>SUM(C15,C16,C17,C21)</f>
        <v>60621.2</v>
      </c>
      <c r="D14" s="34">
        <f>SUM(D15,D16,D17,D21)</f>
        <v>-39800.660000000003</v>
      </c>
      <c r="E14" s="34">
        <f t="shared" ref="E14:H14" si="0">SUM(E15,E16,E17,E21)</f>
        <v>20820.539999999994</v>
      </c>
      <c r="F14" s="34">
        <f t="shared" si="0"/>
        <v>2876.1000000000004</v>
      </c>
      <c r="G14" s="34">
        <f t="shared" si="0"/>
        <v>0</v>
      </c>
      <c r="H14" s="35">
        <f t="shared" si="0"/>
        <v>0</v>
      </c>
      <c r="I14" s="70">
        <f>SUM(E14:H14)</f>
        <v>23696.639999999992</v>
      </c>
    </row>
    <row r="15" spans="1:11" x14ac:dyDescent="0.2">
      <c r="A15" s="36" t="s">
        <v>12</v>
      </c>
      <c r="B15" s="37"/>
      <c r="C15" s="38">
        <f t="shared" ref="C15:H20" si="1">SUM(C105,C281,C335,C390,C479,C567,C622,C676,C731,C819,C907,C962,C1016,C1071,C193)</f>
        <v>3261</v>
      </c>
      <c r="D15" s="38">
        <f>SUM(D105,D281,D335,D390,D479,D567,D622,D676,D731,D819,D907,D962,D1016,D1071,D193)</f>
        <v>-1074.3599999999999</v>
      </c>
      <c r="E15" s="38">
        <f>SUM(C15,D15)</f>
        <v>2186.6400000000003</v>
      </c>
      <c r="F15" s="38">
        <f t="shared" ref="F15:H17" si="2">SUM(F105,F281,F335,F390,F479,F567,F622,F676,F731,F819,F907,F962,F1016,F1071,F193)</f>
        <v>2876.1000000000004</v>
      </c>
      <c r="G15" s="38">
        <f t="shared" si="2"/>
        <v>0</v>
      </c>
      <c r="H15" s="39">
        <f t="shared" si="2"/>
        <v>0</v>
      </c>
      <c r="I15" s="13">
        <f t="shared" ref="I15:I84" si="3">SUM(E15:H15)</f>
        <v>5062.7400000000007</v>
      </c>
    </row>
    <row r="16" spans="1:11" s="3" customFormat="1" hidden="1" x14ac:dyDescent="0.2">
      <c r="A16" s="36" t="s">
        <v>13</v>
      </c>
      <c r="B16" s="40"/>
      <c r="C16" s="41">
        <f t="shared" si="1"/>
        <v>0</v>
      </c>
      <c r="D16" s="41">
        <f>SUM(D106,D282,D336,D391,D480,D568,D623,D677,D732,D820,D908,D963,D1017,D1072,D194)</f>
        <v>0</v>
      </c>
      <c r="E16" s="41">
        <f t="shared" ref="E16:E20" si="4">SUM(C16,D16)</f>
        <v>0</v>
      </c>
      <c r="F16" s="41">
        <f t="shared" si="2"/>
        <v>0</v>
      </c>
      <c r="G16" s="41">
        <f t="shared" si="2"/>
        <v>0</v>
      </c>
      <c r="H16" s="42">
        <f t="shared" si="2"/>
        <v>0</v>
      </c>
      <c r="I16" s="71">
        <f t="shared" si="3"/>
        <v>0</v>
      </c>
    </row>
    <row r="17" spans="1:9" ht="25.5" x14ac:dyDescent="0.2">
      <c r="A17" s="43" t="s">
        <v>14</v>
      </c>
      <c r="B17" s="44" t="s">
        <v>15</v>
      </c>
      <c r="C17" s="45">
        <f t="shared" si="1"/>
        <v>57117.2</v>
      </c>
      <c r="D17" s="45">
        <f>SUM(D107,D283,D337,D392,D481,D569,D624,D678,D733,D821,D909,D964,D1018,D1073,D195)</f>
        <v>-38726.300000000003</v>
      </c>
      <c r="E17" s="45">
        <f t="shared" si="4"/>
        <v>18390.899999999994</v>
      </c>
      <c r="F17" s="45">
        <f t="shared" si="2"/>
        <v>0</v>
      </c>
      <c r="G17" s="45">
        <f t="shared" si="2"/>
        <v>0</v>
      </c>
      <c r="H17" s="46">
        <f t="shared" si="2"/>
        <v>0</v>
      </c>
      <c r="I17" s="13">
        <f t="shared" si="3"/>
        <v>18390.899999999994</v>
      </c>
    </row>
    <row r="18" spans="1:9" x14ac:dyDescent="0.2">
      <c r="A18" s="47" t="s">
        <v>16</v>
      </c>
      <c r="B18" s="37" t="s">
        <v>17</v>
      </c>
      <c r="C18" s="38">
        <f t="shared" si="1"/>
        <v>47997.99</v>
      </c>
      <c r="D18" s="38">
        <f t="shared" si="1"/>
        <v>-32543.4</v>
      </c>
      <c r="E18" s="38">
        <f t="shared" si="4"/>
        <v>15454.589999999997</v>
      </c>
      <c r="F18" s="38">
        <f t="shared" si="1"/>
        <v>0</v>
      </c>
      <c r="G18" s="38">
        <f t="shared" si="1"/>
        <v>0</v>
      </c>
      <c r="H18" s="39">
        <f t="shared" si="1"/>
        <v>0</v>
      </c>
      <c r="I18" s="13">
        <f t="shared" si="3"/>
        <v>15454.589999999997</v>
      </c>
    </row>
    <row r="19" spans="1:9" s="3" customFormat="1" hidden="1" x14ac:dyDescent="0.2">
      <c r="A19" s="47" t="s">
        <v>18</v>
      </c>
      <c r="B19" s="37" t="s">
        <v>19</v>
      </c>
      <c r="C19" s="41">
        <f t="shared" si="1"/>
        <v>0</v>
      </c>
      <c r="D19" s="41">
        <f t="shared" si="1"/>
        <v>0</v>
      </c>
      <c r="E19" s="41">
        <f t="shared" si="4"/>
        <v>0</v>
      </c>
      <c r="F19" s="41">
        <f t="shared" si="1"/>
        <v>0</v>
      </c>
      <c r="G19" s="41">
        <f t="shared" si="1"/>
        <v>0</v>
      </c>
      <c r="H19" s="42">
        <f t="shared" si="1"/>
        <v>0</v>
      </c>
      <c r="I19" s="71">
        <f t="shared" si="3"/>
        <v>0</v>
      </c>
    </row>
    <row r="20" spans="1:9" x14ac:dyDescent="0.2">
      <c r="A20" s="47" t="s">
        <v>20</v>
      </c>
      <c r="B20" s="37" t="s">
        <v>21</v>
      </c>
      <c r="C20" s="38">
        <f t="shared" si="1"/>
        <v>9119.2099999999973</v>
      </c>
      <c r="D20" s="38">
        <f t="shared" si="1"/>
        <v>-6182.9</v>
      </c>
      <c r="E20" s="38">
        <f t="shared" si="4"/>
        <v>2936.3099999999977</v>
      </c>
      <c r="F20" s="38">
        <f t="shared" si="1"/>
        <v>0</v>
      </c>
      <c r="G20" s="38">
        <f t="shared" si="1"/>
        <v>0</v>
      </c>
      <c r="H20" s="39">
        <f t="shared" si="1"/>
        <v>0</v>
      </c>
      <c r="I20" s="13">
        <f t="shared" si="3"/>
        <v>2936.3099999999977</v>
      </c>
    </row>
    <row r="21" spans="1:9" s="3" customFormat="1" ht="25.5" x14ac:dyDescent="0.2">
      <c r="A21" s="43" t="s">
        <v>22</v>
      </c>
      <c r="B21" s="44" t="s">
        <v>23</v>
      </c>
      <c r="C21" s="45">
        <f>SUM(C22,C26,C30)</f>
        <v>243</v>
      </c>
      <c r="D21" s="45">
        <f t="shared" ref="D21:H21" si="5">SUM(D22,D26,D30)</f>
        <v>0</v>
      </c>
      <c r="E21" s="45">
        <f t="shared" si="5"/>
        <v>243</v>
      </c>
      <c r="F21" s="45">
        <f t="shared" si="5"/>
        <v>0</v>
      </c>
      <c r="G21" s="45">
        <f t="shared" si="5"/>
        <v>0</v>
      </c>
      <c r="H21" s="46">
        <f t="shared" si="5"/>
        <v>0</v>
      </c>
      <c r="I21" s="71">
        <f t="shared" si="3"/>
        <v>243</v>
      </c>
    </row>
    <row r="22" spans="1:9" s="3" customFormat="1" x14ac:dyDescent="0.2">
      <c r="A22" s="48" t="s">
        <v>24</v>
      </c>
      <c r="B22" s="49" t="s">
        <v>25</v>
      </c>
      <c r="C22" s="45">
        <f>SUM(C23:C25)</f>
        <v>243</v>
      </c>
      <c r="D22" s="45">
        <f t="shared" ref="D22:H22" si="6">SUM(D23:D25)</f>
        <v>0</v>
      </c>
      <c r="E22" s="45">
        <f t="shared" si="6"/>
        <v>243</v>
      </c>
      <c r="F22" s="45">
        <f t="shared" si="6"/>
        <v>0</v>
      </c>
      <c r="G22" s="45">
        <f t="shared" si="6"/>
        <v>0</v>
      </c>
      <c r="H22" s="46">
        <f t="shared" si="6"/>
        <v>0</v>
      </c>
      <c r="I22" s="71">
        <f t="shared" si="3"/>
        <v>243</v>
      </c>
    </row>
    <row r="23" spans="1:9" s="3" customFormat="1" x14ac:dyDescent="0.2">
      <c r="A23" s="50" t="s">
        <v>26</v>
      </c>
      <c r="B23" s="51" t="s">
        <v>27</v>
      </c>
      <c r="C23" s="41">
        <f t="shared" ref="C23:D25" si="7">SUM(C113,C289,C343,C398,C487,C575,C630,C684,C739,C827,C915,C970,C1024,C1079,C201)</f>
        <v>204.2</v>
      </c>
      <c r="D23" s="41">
        <f t="shared" si="7"/>
        <v>0</v>
      </c>
      <c r="E23" s="41">
        <f t="shared" ref="E23:E25" si="8">SUM(C23,D23)</f>
        <v>204.2</v>
      </c>
      <c r="F23" s="41">
        <f t="shared" ref="F23:H25" si="9">SUM(F113,F289,F343,F398,F487,F575,F630,F684,F739,F827,F915,F970,F1024,F1079,F201)</f>
        <v>0</v>
      </c>
      <c r="G23" s="41">
        <f t="shared" si="9"/>
        <v>0</v>
      </c>
      <c r="H23" s="42">
        <f t="shared" si="9"/>
        <v>0</v>
      </c>
      <c r="I23" s="71">
        <f t="shared" si="3"/>
        <v>204.2</v>
      </c>
    </row>
    <row r="24" spans="1:9" s="3" customFormat="1" hidden="1" x14ac:dyDescent="0.2">
      <c r="A24" s="50" t="s">
        <v>28</v>
      </c>
      <c r="B24" s="52" t="s">
        <v>29</v>
      </c>
      <c r="C24" s="41">
        <f t="shared" si="7"/>
        <v>0</v>
      </c>
      <c r="D24" s="41">
        <f t="shared" si="7"/>
        <v>0</v>
      </c>
      <c r="E24" s="41">
        <f t="shared" si="8"/>
        <v>0</v>
      </c>
      <c r="F24" s="41">
        <f t="shared" si="9"/>
        <v>0</v>
      </c>
      <c r="G24" s="41">
        <f t="shared" si="9"/>
        <v>0</v>
      </c>
      <c r="H24" s="42">
        <f t="shared" si="9"/>
        <v>0</v>
      </c>
      <c r="I24" s="71">
        <f t="shared" si="3"/>
        <v>0</v>
      </c>
    </row>
    <row r="25" spans="1:9" s="3" customFormat="1" x14ac:dyDescent="0.2">
      <c r="A25" s="50" t="s">
        <v>30</v>
      </c>
      <c r="B25" s="52" t="s">
        <v>31</v>
      </c>
      <c r="C25" s="41">
        <f t="shared" si="7"/>
        <v>38.800000000000011</v>
      </c>
      <c r="D25" s="41">
        <f t="shared" si="7"/>
        <v>0</v>
      </c>
      <c r="E25" s="41">
        <f t="shared" si="8"/>
        <v>38.800000000000011</v>
      </c>
      <c r="F25" s="41">
        <f t="shared" si="9"/>
        <v>0</v>
      </c>
      <c r="G25" s="41">
        <f t="shared" si="9"/>
        <v>0</v>
      </c>
      <c r="H25" s="42">
        <f t="shared" si="9"/>
        <v>0</v>
      </c>
      <c r="I25" s="71">
        <f t="shared" si="3"/>
        <v>38.800000000000011</v>
      </c>
    </row>
    <row r="26" spans="1:9" s="3" customFormat="1" hidden="1" x14ac:dyDescent="0.2">
      <c r="A26" s="48" t="s">
        <v>32</v>
      </c>
      <c r="B26" s="53" t="s">
        <v>33</v>
      </c>
      <c r="C26" s="45">
        <f>SUM(C27:C29)</f>
        <v>0</v>
      </c>
      <c r="D26" s="45">
        <f t="shared" ref="D26:H26" si="10">SUM(D27:D29)</f>
        <v>0</v>
      </c>
      <c r="E26" s="45">
        <f t="shared" si="10"/>
        <v>0</v>
      </c>
      <c r="F26" s="45">
        <f t="shared" si="10"/>
        <v>0</v>
      </c>
      <c r="G26" s="45">
        <f t="shared" si="10"/>
        <v>0</v>
      </c>
      <c r="H26" s="46">
        <f t="shared" si="10"/>
        <v>0</v>
      </c>
      <c r="I26" s="71">
        <f t="shared" si="3"/>
        <v>0</v>
      </c>
    </row>
    <row r="27" spans="1:9" s="3" customFormat="1" hidden="1" x14ac:dyDescent="0.2">
      <c r="A27" s="50" t="s">
        <v>26</v>
      </c>
      <c r="B27" s="52" t="s">
        <v>34</v>
      </c>
      <c r="C27" s="41">
        <f t="shared" ref="C27:D29" si="11">SUM(C117,C293,C347,C402,C491,C579,C634,C688,C743,C831,C919,C974,C1028,C1083,C205)</f>
        <v>0</v>
      </c>
      <c r="D27" s="41">
        <f t="shared" si="11"/>
        <v>0</v>
      </c>
      <c r="E27" s="41">
        <f t="shared" ref="E27:E29" si="12">SUM(C27,D27)</f>
        <v>0</v>
      </c>
      <c r="F27" s="41">
        <f t="shared" ref="F27:H29" si="13">SUM(F117,F293,F347,F402,F491,F579,F634,F688,F743,F831,F919,F974,F1028,F1083,F205)</f>
        <v>0</v>
      </c>
      <c r="G27" s="41">
        <f t="shared" si="13"/>
        <v>0</v>
      </c>
      <c r="H27" s="42">
        <f t="shared" si="13"/>
        <v>0</v>
      </c>
      <c r="I27" s="71">
        <f t="shared" si="3"/>
        <v>0</v>
      </c>
    </row>
    <row r="28" spans="1:9" s="3" customFormat="1" hidden="1" x14ac:dyDescent="0.2">
      <c r="A28" s="50" t="s">
        <v>28</v>
      </c>
      <c r="B28" s="52" t="s">
        <v>35</v>
      </c>
      <c r="C28" s="41">
        <f t="shared" si="11"/>
        <v>0</v>
      </c>
      <c r="D28" s="41">
        <f t="shared" si="11"/>
        <v>0</v>
      </c>
      <c r="E28" s="41">
        <f t="shared" si="12"/>
        <v>0</v>
      </c>
      <c r="F28" s="41">
        <f t="shared" si="13"/>
        <v>0</v>
      </c>
      <c r="G28" s="41">
        <f t="shared" si="13"/>
        <v>0</v>
      </c>
      <c r="H28" s="42">
        <f t="shared" si="13"/>
        <v>0</v>
      </c>
      <c r="I28" s="71">
        <f t="shared" si="3"/>
        <v>0</v>
      </c>
    </row>
    <row r="29" spans="1:9" s="3" customFormat="1" hidden="1" x14ac:dyDescent="0.2">
      <c r="A29" s="50" t="s">
        <v>30</v>
      </c>
      <c r="B29" s="52" t="s">
        <v>36</v>
      </c>
      <c r="C29" s="41">
        <f t="shared" si="11"/>
        <v>0</v>
      </c>
      <c r="D29" s="41">
        <f t="shared" si="11"/>
        <v>0</v>
      </c>
      <c r="E29" s="41">
        <f t="shared" si="12"/>
        <v>0</v>
      </c>
      <c r="F29" s="41">
        <f t="shared" si="13"/>
        <v>0</v>
      </c>
      <c r="G29" s="41">
        <f t="shared" si="13"/>
        <v>0</v>
      </c>
      <c r="H29" s="42">
        <f t="shared" si="13"/>
        <v>0</v>
      </c>
      <c r="I29" s="71">
        <f t="shared" si="3"/>
        <v>0</v>
      </c>
    </row>
    <row r="30" spans="1:9" s="3" customFormat="1" hidden="1" x14ac:dyDescent="0.2">
      <c r="A30" s="48" t="s">
        <v>37</v>
      </c>
      <c r="B30" s="53" t="s">
        <v>38</v>
      </c>
      <c r="C30" s="45">
        <f>SUM(C31:C33)</f>
        <v>0</v>
      </c>
      <c r="D30" s="45">
        <f t="shared" ref="D30:H30" si="14">SUM(D31:D33)</f>
        <v>0</v>
      </c>
      <c r="E30" s="45">
        <f t="shared" si="14"/>
        <v>0</v>
      </c>
      <c r="F30" s="45">
        <f t="shared" si="14"/>
        <v>0</v>
      </c>
      <c r="G30" s="45">
        <f t="shared" si="14"/>
        <v>0</v>
      </c>
      <c r="H30" s="46">
        <f t="shared" si="14"/>
        <v>0</v>
      </c>
      <c r="I30" s="71">
        <f t="shared" si="3"/>
        <v>0</v>
      </c>
    </row>
    <row r="31" spans="1:9" s="3" customFormat="1" hidden="1" x14ac:dyDescent="0.2">
      <c r="A31" s="50" t="s">
        <v>26</v>
      </c>
      <c r="B31" s="52" t="s">
        <v>39</v>
      </c>
      <c r="C31" s="41">
        <f t="shared" ref="C31:D33" si="15">SUM(C121,C297,C351,C406,C495,C583,C638,C692,C747,C835,C923,C978,C1032,C1087,C209)</f>
        <v>0</v>
      </c>
      <c r="D31" s="41">
        <f t="shared" si="15"/>
        <v>0</v>
      </c>
      <c r="E31" s="41">
        <f t="shared" ref="E31:E33" si="16">SUM(C31,D31)</f>
        <v>0</v>
      </c>
      <c r="F31" s="41">
        <f t="shared" ref="F31:H33" si="17">SUM(F121,F297,F351,F406,F495,F583,F638,F692,F747,F835,F923,F978,F1032,F1087,F209)</f>
        <v>0</v>
      </c>
      <c r="G31" s="41">
        <f t="shared" si="17"/>
        <v>0</v>
      </c>
      <c r="H31" s="42">
        <f t="shared" si="17"/>
        <v>0</v>
      </c>
      <c r="I31" s="71">
        <f t="shared" si="3"/>
        <v>0</v>
      </c>
    </row>
    <row r="32" spans="1:9" s="3" customFormat="1" hidden="1" x14ac:dyDescent="0.2">
      <c r="A32" s="50" t="s">
        <v>28</v>
      </c>
      <c r="B32" s="52" t="s">
        <v>40</v>
      </c>
      <c r="C32" s="41">
        <f t="shared" si="15"/>
        <v>0</v>
      </c>
      <c r="D32" s="41">
        <f t="shared" si="15"/>
        <v>0</v>
      </c>
      <c r="E32" s="41">
        <f t="shared" si="16"/>
        <v>0</v>
      </c>
      <c r="F32" s="41">
        <f t="shared" si="17"/>
        <v>0</v>
      </c>
      <c r="G32" s="41">
        <f t="shared" si="17"/>
        <v>0</v>
      </c>
      <c r="H32" s="42">
        <f t="shared" si="17"/>
        <v>0</v>
      </c>
      <c r="I32" s="71">
        <f t="shared" si="3"/>
        <v>0</v>
      </c>
    </row>
    <row r="33" spans="1:10" s="3" customFormat="1" hidden="1" x14ac:dyDescent="0.2">
      <c r="A33" s="50" t="s">
        <v>30</v>
      </c>
      <c r="B33" s="52" t="s">
        <v>41</v>
      </c>
      <c r="C33" s="41">
        <f t="shared" si="15"/>
        <v>0</v>
      </c>
      <c r="D33" s="41">
        <f t="shared" si="15"/>
        <v>0</v>
      </c>
      <c r="E33" s="41">
        <f t="shared" si="16"/>
        <v>0</v>
      </c>
      <c r="F33" s="41">
        <f t="shared" si="17"/>
        <v>0</v>
      </c>
      <c r="G33" s="41">
        <f t="shared" si="17"/>
        <v>0</v>
      </c>
      <c r="H33" s="42">
        <f t="shared" si="17"/>
        <v>0</v>
      </c>
      <c r="I33" s="71">
        <f t="shared" si="3"/>
        <v>0</v>
      </c>
    </row>
    <row r="34" spans="1:10" s="3" customFormat="1" hidden="1" x14ac:dyDescent="0.2">
      <c r="A34" s="54"/>
      <c r="B34" s="55"/>
      <c r="C34" s="41"/>
      <c r="D34" s="41"/>
      <c r="E34" s="41"/>
      <c r="F34" s="41"/>
      <c r="G34" s="41"/>
      <c r="H34" s="42"/>
      <c r="I34" s="71">
        <f t="shared" si="3"/>
        <v>0</v>
      </c>
    </row>
    <row r="35" spans="1:10" s="2" customFormat="1" x14ac:dyDescent="0.2">
      <c r="A35" s="56" t="s">
        <v>42</v>
      </c>
      <c r="B35" s="57"/>
      <c r="C35" s="58">
        <f>SUM(C36,C39,C65,C62)</f>
        <v>60621.19999999999</v>
      </c>
      <c r="D35" s="58">
        <f>SUM(D36,D39,D65,D62)</f>
        <v>-39800.660000000003</v>
      </c>
      <c r="E35" s="58">
        <f t="shared" ref="E35:H35" si="18">SUM(E36,E39,E65,E62)</f>
        <v>20820.539999999986</v>
      </c>
      <c r="F35" s="58">
        <f t="shared" si="18"/>
        <v>2876.1000000000004</v>
      </c>
      <c r="G35" s="58">
        <f t="shared" si="18"/>
        <v>0</v>
      </c>
      <c r="H35" s="59">
        <f t="shared" si="18"/>
        <v>0</v>
      </c>
      <c r="I35" s="13">
        <f t="shared" si="3"/>
        <v>23696.639999999985</v>
      </c>
    </row>
    <row r="36" spans="1:10" hidden="1" x14ac:dyDescent="0.2">
      <c r="A36" s="60" t="s">
        <v>43</v>
      </c>
      <c r="B36" s="61">
        <v>20</v>
      </c>
      <c r="C36" s="45">
        <f>SUM(C37)</f>
        <v>0</v>
      </c>
      <c r="D36" s="45">
        <f t="shared" ref="D36:H36" si="19">SUM(D37)</f>
        <v>0</v>
      </c>
      <c r="E36" s="45">
        <f t="shared" si="19"/>
        <v>0</v>
      </c>
      <c r="F36" s="45">
        <f t="shared" si="19"/>
        <v>0</v>
      </c>
      <c r="G36" s="45">
        <f t="shared" si="19"/>
        <v>0</v>
      </c>
      <c r="H36" s="46">
        <f t="shared" si="19"/>
        <v>0</v>
      </c>
      <c r="I36" s="13">
        <f t="shared" si="3"/>
        <v>0</v>
      </c>
    </row>
    <row r="37" spans="1:10" hidden="1" x14ac:dyDescent="0.2">
      <c r="A37" s="50" t="s">
        <v>44</v>
      </c>
      <c r="B37" s="134" t="s">
        <v>45</v>
      </c>
      <c r="C37" s="38">
        <f>SUM(C73,C249,C447,C535,C787,C875,C161)</f>
        <v>0</v>
      </c>
      <c r="D37" s="38">
        <f>SUM(D73,D249,D447,D535,D787,D875,D161)</f>
        <v>0</v>
      </c>
      <c r="E37" s="38">
        <f>C37+D37</f>
        <v>0</v>
      </c>
      <c r="F37" s="38">
        <f t="shared" ref="F37:H37" si="20">SUM(F73,F249,F447,F535,F787,F875,F161)</f>
        <v>0</v>
      </c>
      <c r="G37" s="38">
        <f t="shared" si="20"/>
        <v>0</v>
      </c>
      <c r="H37" s="39">
        <f t="shared" si="20"/>
        <v>0</v>
      </c>
      <c r="I37" s="13">
        <f t="shared" si="3"/>
        <v>0</v>
      </c>
    </row>
    <row r="38" spans="1:10" s="3" customFormat="1" hidden="1" x14ac:dyDescent="0.2">
      <c r="A38" s="50"/>
      <c r="B38" s="51"/>
      <c r="C38" s="41"/>
      <c r="D38" s="41"/>
      <c r="E38" s="41"/>
      <c r="F38" s="41"/>
      <c r="G38" s="41"/>
      <c r="H38" s="42"/>
      <c r="I38" s="71">
        <f t="shared" si="3"/>
        <v>0</v>
      </c>
    </row>
    <row r="39" spans="1:10" ht="25.5" x14ac:dyDescent="0.2">
      <c r="A39" s="135" t="s">
        <v>46</v>
      </c>
      <c r="B39" s="62">
        <v>60</v>
      </c>
      <c r="C39" s="45">
        <f>SUM(C40,C47,C54)</f>
        <v>60621.19999999999</v>
      </c>
      <c r="D39" s="45">
        <f t="shared" ref="D39:H39" si="21">SUM(D40,D47,D54)</f>
        <v>-39800.660000000003</v>
      </c>
      <c r="E39" s="45">
        <f t="shared" si="21"/>
        <v>20820.539999999986</v>
      </c>
      <c r="F39" s="45">
        <f t="shared" si="21"/>
        <v>2876.1000000000004</v>
      </c>
      <c r="G39" s="45">
        <f t="shared" si="21"/>
        <v>0</v>
      </c>
      <c r="H39" s="46">
        <f t="shared" si="21"/>
        <v>0</v>
      </c>
      <c r="I39" s="13">
        <f t="shared" si="3"/>
        <v>23696.639999999985</v>
      </c>
    </row>
    <row r="40" spans="1:10" ht="25.5" x14ac:dyDescent="0.2">
      <c r="A40" s="60" t="s">
        <v>47</v>
      </c>
      <c r="B40" s="63">
        <v>60</v>
      </c>
      <c r="C40" s="45">
        <f>SUM(C44,C45,C46)</f>
        <v>60621.19999999999</v>
      </c>
      <c r="D40" s="45">
        <f t="shared" ref="D40:H40" si="22">SUM(D44,D45,D46)</f>
        <v>-39800.660000000003</v>
      </c>
      <c r="E40" s="45">
        <f t="shared" si="22"/>
        <v>20820.539999999986</v>
      </c>
      <c r="F40" s="45">
        <f t="shared" si="22"/>
        <v>2876.1000000000004</v>
      </c>
      <c r="G40" s="45">
        <f t="shared" si="22"/>
        <v>0</v>
      </c>
      <c r="H40" s="46">
        <f t="shared" si="22"/>
        <v>0</v>
      </c>
      <c r="I40" s="13">
        <f t="shared" si="3"/>
        <v>23696.639999999985</v>
      </c>
      <c r="J40" s="13">
        <f>J42+J43</f>
        <v>20820.539999999986</v>
      </c>
    </row>
    <row r="41" spans="1:10" s="3" customFormat="1" hidden="1" x14ac:dyDescent="0.2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3"/>
        <v>0</v>
      </c>
    </row>
    <row r="42" spans="1:10" x14ac:dyDescent="0.2">
      <c r="A42" s="64" t="s">
        <v>49</v>
      </c>
      <c r="B42" s="65"/>
      <c r="C42" s="45">
        <f>C44+C45+C46-C43</f>
        <v>40.499999999992724</v>
      </c>
      <c r="D42" s="45">
        <f t="shared" ref="D42:H42" si="23">D44+D45+D46-D43</f>
        <v>-17.600000000005821</v>
      </c>
      <c r="E42" s="45">
        <f t="shared" si="23"/>
        <v>22.899999999986903</v>
      </c>
      <c r="F42" s="45">
        <f t="shared" si="23"/>
        <v>0</v>
      </c>
      <c r="G42" s="45">
        <f t="shared" si="23"/>
        <v>0</v>
      </c>
      <c r="H42" s="46">
        <f t="shared" si="23"/>
        <v>0</v>
      </c>
      <c r="I42" s="13">
        <f t="shared" si="3"/>
        <v>22.899999999986903</v>
      </c>
      <c r="J42" s="13">
        <f>E42</f>
        <v>22.899999999986903</v>
      </c>
    </row>
    <row r="43" spans="1:10" x14ac:dyDescent="0.2">
      <c r="A43" s="64" t="s">
        <v>50</v>
      </c>
      <c r="B43" s="65"/>
      <c r="C43" s="45">
        <f t="shared" ref="C43:H46" si="24">SUM(C79,C255,C453,C541,C793,C881,C167)</f>
        <v>60580.7</v>
      </c>
      <c r="D43" s="45">
        <f t="shared" si="24"/>
        <v>-39783.06</v>
      </c>
      <c r="E43" s="45">
        <f>C43+D43</f>
        <v>20797.64</v>
      </c>
      <c r="F43" s="45">
        <f>SUM(F79,F255,F453,F541,F793,F881,F167)</f>
        <v>2876.1000000000004</v>
      </c>
      <c r="G43" s="45">
        <f t="shared" ref="G43:H43" si="25">SUM(G79,G255,G453,G541,G793,G881,G167)</f>
        <v>0</v>
      </c>
      <c r="H43" s="46">
        <f t="shared" si="25"/>
        <v>0</v>
      </c>
      <c r="I43" s="13">
        <f t="shared" si="3"/>
        <v>23673.739999999998</v>
      </c>
      <c r="J43" s="13">
        <f>E43</f>
        <v>20797.64</v>
      </c>
    </row>
    <row r="44" spans="1:10" x14ac:dyDescent="0.2">
      <c r="A44" s="36" t="s">
        <v>51</v>
      </c>
      <c r="B44" s="136" t="s">
        <v>52</v>
      </c>
      <c r="C44" s="38">
        <f t="shared" si="24"/>
        <v>48202.189999999995</v>
      </c>
      <c r="D44" s="38">
        <f>SUM(D80,D256,D454,D542,D794,D882,D168)</f>
        <v>-32483.600000000002</v>
      </c>
      <c r="E44" s="38">
        <f>C44+D44</f>
        <v>15718.589999999993</v>
      </c>
      <c r="F44" s="38">
        <f t="shared" si="24"/>
        <v>0</v>
      </c>
      <c r="G44" s="38">
        <f t="shared" si="24"/>
        <v>0</v>
      </c>
      <c r="H44" s="39">
        <f t="shared" si="24"/>
        <v>0</v>
      </c>
      <c r="I44" s="13">
        <f t="shared" si="3"/>
        <v>15718.589999999993</v>
      </c>
    </row>
    <row r="45" spans="1:10" s="3" customFormat="1" x14ac:dyDescent="0.2">
      <c r="A45" s="36" t="s">
        <v>18</v>
      </c>
      <c r="B45" s="136" t="s">
        <v>53</v>
      </c>
      <c r="C45" s="41">
        <f t="shared" si="24"/>
        <v>3261</v>
      </c>
      <c r="D45" s="41">
        <f t="shared" si="24"/>
        <v>-1145.56</v>
      </c>
      <c r="E45" s="41">
        <f t="shared" ref="E45:E46" si="26">C45+D45</f>
        <v>2115.44</v>
      </c>
      <c r="F45" s="41">
        <f t="shared" ref="F45:H45" si="27">SUM(F81,F257,F455,F543,F795,F883)</f>
        <v>2876.1000000000004</v>
      </c>
      <c r="G45" s="41">
        <f t="shared" si="27"/>
        <v>0</v>
      </c>
      <c r="H45" s="42">
        <f t="shared" si="27"/>
        <v>0</v>
      </c>
      <c r="I45" s="71">
        <f t="shared" si="3"/>
        <v>4991.5400000000009</v>
      </c>
    </row>
    <row r="46" spans="1:10" x14ac:dyDescent="0.2">
      <c r="A46" s="36" t="s">
        <v>20</v>
      </c>
      <c r="B46" s="137" t="s">
        <v>54</v>
      </c>
      <c r="C46" s="38">
        <f t="shared" si="24"/>
        <v>9158.0099999999966</v>
      </c>
      <c r="D46" s="38">
        <f>SUM(D82,D258,D456,D544,D796,D884,D170)</f>
        <v>-6171.5</v>
      </c>
      <c r="E46" s="38">
        <f t="shared" si="26"/>
        <v>2986.5099999999966</v>
      </c>
      <c r="F46" s="38">
        <f t="shared" si="24"/>
        <v>0</v>
      </c>
      <c r="G46" s="38">
        <f t="shared" si="24"/>
        <v>0</v>
      </c>
      <c r="H46" s="39">
        <f t="shared" si="24"/>
        <v>0</v>
      </c>
      <c r="I46" s="13">
        <f t="shared" si="3"/>
        <v>2986.5099999999966</v>
      </c>
    </row>
    <row r="47" spans="1:10" s="3" customFormat="1" hidden="1" x14ac:dyDescent="0.2">
      <c r="A47" s="60" t="s">
        <v>55</v>
      </c>
      <c r="B47" s="61" t="s">
        <v>56</v>
      </c>
      <c r="C47" s="45">
        <f>SUM(C51,C52,C53)</f>
        <v>0</v>
      </c>
      <c r="D47" s="45">
        <f t="shared" ref="D47:H47" si="28">SUM(D51,D52,D53)</f>
        <v>0</v>
      </c>
      <c r="E47" s="45">
        <f t="shared" si="28"/>
        <v>0</v>
      </c>
      <c r="F47" s="45">
        <f t="shared" si="28"/>
        <v>0</v>
      </c>
      <c r="G47" s="45">
        <f t="shared" si="28"/>
        <v>0</v>
      </c>
      <c r="H47" s="46">
        <f t="shared" si="28"/>
        <v>0</v>
      </c>
      <c r="I47" s="71">
        <f t="shared" si="3"/>
        <v>0</v>
      </c>
    </row>
    <row r="48" spans="1:10" s="3" customFormat="1" hidden="1" x14ac:dyDescent="0.2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3"/>
        <v>0</v>
      </c>
    </row>
    <row r="49" spans="1:9" s="3" customFormat="1" hidden="1" x14ac:dyDescent="0.2">
      <c r="A49" s="64" t="s">
        <v>49</v>
      </c>
      <c r="B49" s="65"/>
      <c r="C49" s="45">
        <f>C51+C52+C53-C50</f>
        <v>0</v>
      </c>
      <c r="D49" s="45">
        <f t="shared" ref="D49:H49" si="29">D51+D52+D53-D50</f>
        <v>0</v>
      </c>
      <c r="E49" s="45">
        <f t="shared" si="29"/>
        <v>0</v>
      </c>
      <c r="F49" s="45">
        <f t="shared" si="29"/>
        <v>0</v>
      </c>
      <c r="G49" s="45">
        <f t="shared" si="29"/>
        <v>0</v>
      </c>
      <c r="H49" s="46">
        <f t="shared" si="29"/>
        <v>0</v>
      </c>
      <c r="I49" s="71">
        <f t="shared" si="3"/>
        <v>0</v>
      </c>
    </row>
    <row r="50" spans="1:9" s="3" customFormat="1" hidden="1" x14ac:dyDescent="0.2">
      <c r="A50" s="64" t="s">
        <v>50</v>
      </c>
      <c r="B50" s="65"/>
      <c r="C50" s="45">
        <f t="shared" ref="C50:D53" si="30">SUM(C86,C262,C460,C548,C800,C888,C174)</f>
        <v>0</v>
      </c>
      <c r="D50" s="45">
        <f t="shared" si="30"/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3"/>
        <v>0</v>
      </c>
    </row>
    <row r="51" spans="1:9" s="3" customFormat="1" hidden="1" x14ac:dyDescent="0.2">
      <c r="A51" s="36" t="s">
        <v>57</v>
      </c>
      <c r="B51" s="137" t="s">
        <v>58</v>
      </c>
      <c r="C51" s="41">
        <f t="shared" si="30"/>
        <v>0</v>
      </c>
      <c r="D51" s="41">
        <f t="shared" si="30"/>
        <v>0</v>
      </c>
      <c r="E51" s="41">
        <f t="shared" ref="E51:E53" si="31">C51+D51</f>
        <v>0</v>
      </c>
      <c r="F51" s="41">
        <f t="shared" ref="F51:H53" si="32">SUM(F87,F263,F461,F549,F801,F889)</f>
        <v>0</v>
      </c>
      <c r="G51" s="41">
        <f t="shared" si="32"/>
        <v>0</v>
      </c>
      <c r="H51" s="42">
        <f t="shared" si="32"/>
        <v>0</v>
      </c>
      <c r="I51" s="71">
        <f t="shared" si="3"/>
        <v>0</v>
      </c>
    </row>
    <row r="52" spans="1:9" s="3" customFormat="1" hidden="1" x14ac:dyDescent="0.2">
      <c r="A52" s="36" t="s">
        <v>59</v>
      </c>
      <c r="B52" s="137" t="s">
        <v>60</v>
      </c>
      <c r="C52" s="41">
        <f t="shared" si="30"/>
        <v>0</v>
      </c>
      <c r="D52" s="41">
        <f t="shared" si="30"/>
        <v>0</v>
      </c>
      <c r="E52" s="41">
        <f t="shared" si="31"/>
        <v>0</v>
      </c>
      <c r="F52" s="41">
        <f t="shared" si="32"/>
        <v>0</v>
      </c>
      <c r="G52" s="41">
        <f t="shared" si="32"/>
        <v>0</v>
      </c>
      <c r="H52" s="42">
        <f t="shared" si="32"/>
        <v>0</v>
      </c>
      <c r="I52" s="71">
        <f t="shared" si="3"/>
        <v>0</v>
      </c>
    </row>
    <row r="53" spans="1:9" s="3" customFormat="1" hidden="1" x14ac:dyDescent="0.2">
      <c r="A53" s="36" t="s">
        <v>61</v>
      </c>
      <c r="B53" s="137" t="s">
        <v>62</v>
      </c>
      <c r="C53" s="41">
        <f t="shared" si="30"/>
        <v>0</v>
      </c>
      <c r="D53" s="41">
        <f t="shared" si="30"/>
        <v>0</v>
      </c>
      <c r="E53" s="41">
        <f t="shared" si="31"/>
        <v>0</v>
      </c>
      <c r="F53" s="41">
        <f t="shared" si="32"/>
        <v>0</v>
      </c>
      <c r="G53" s="41">
        <f t="shared" si="32"/>
        <v>0</v>
      </c>
      <c r="H53" s="42">
        <f t="shared" si="32"/>
        <v>0</v>
      </c>
      <c r="I53" s="71">
        <f t="shared" si="3"/>
        <v>0</v>
      </c>
    </row>
    <row r="54" spans="1:9" s="3" customFormat="1" hidden="1" x14ac:dyDescent="0.2">
      <c r="A54" s="60" t="s">
        <v>63</v>
      </c>
      <c r="B54" s="67" t="s">
        <v>64</v>
      </c>
      <c r="C54" s="45">
        <f>SUM(C58,C59,C60)</f>
        <v>0</v>
      </c>
      <c r="D54" s="45">
        <f t="shared" ref="D54:H54" si="33">SUM(D58,D59,D60)</f>
        <v>0</v>
      </c>
      <c r="E54" s="45">
        <f t="shared" si="33"/>
        <v>0</v>
      </c>
      <c r="F54" s="45">
        <f t="shared" si="33"/>
        <v>0</v>
      </c>
      <c r="G54" s="45">
        <f t="shared" si="33"/>
        <v>0</v>
      </c>
      <c r="H54" s="46">
        <f t="shared" si="33"/>
        <v>0</v>
      </c>
      <c r="I54" s="71">
        <f t="shared" si="3"/>
        <v>0</v>
      </c>
    </row>
    <row r="55" spans="1:9" s="3" customFormat="1" hidden="1" x14ac:dyDescent="0.2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3"/>
        <v>0</v>
      </c>
    </row>
    <row r="56" spans="1:9" s="3" customFormat="1" hidden="1" x14ac:dyDescent="0.2">
      <c r="A56" s="64" t="s">
        <v>49</v>
      </c>
      <c r="B56" s="65"/>
      <c r="C56" s="45">
        <f>C58+C59+C60-C57</f>
        <v>0</v>
      </c>
      <c r="D56" s="45">
        <f t="shared" ref="D56:H56" si="34">D58+D59+D60-D57</f>
        <v>0</v>
      </c>
      <c r="E56" s="45">
        <f t="shared" si="34"/>
        <v>0</v>
      </c>
      <c r="F56" s="45">
        <f t="shared" si="34"/>
        <v>0</v>
      </c>
      <c r="G56" s="45">
        <f t="shared" si="34"/>
        <v>0</v>
      </c>
      <c r="H56" s="46">
        <f t="shared" si="34"/>
        <v>0</v>
      </c>
      <c r="I56" s="71">
        <f t="shared" si="3"/>
        <v>0</v>
      </c>
    </row>
    <row r="57" spans="1:9" s="3" customFormat="1" hidden="1" x14ac:dyDescent="0.2">
      <c r="A57" s="64" t="s">
        <v>50</v>
      </c>
      <c r="B57" s="65"/>
      <c r="C57" s="45">
        <f t="shared" ref="C57:D60" si="35">SUM(C93,C269,C467,C555,C807,C895,C181)</f>
        <v>0</v>
      </c>
      <c r="D57" s="45">
        <f t="shared" si="35"/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3"/>
        <v>0</v>
      </c>
    </row>
    <row r="58" spans="1:9" s="3" customFormat="1" hidden="1" x14ac:dyDescent="0.2">
      <c r="A58" s="36" t="s">
        <v>57</v>
      </c>
      <c r="B58" s="137" t="s">
        <v>65</v>
      </c>
      <c r="C58" s="41">
        <f t="shared" si="35"/>
        <v>0</v>
      </c>
      <c r="D58" s="41">
        <f t="shared" si="35"/>
        <v>0</v>
      </c>
      <c r="E58" s="41">
        <f t="shared" ref="E58:E60" si="36">C58+D58</f>
        <v>0</v>
      </c>
      <c r="F58" s="41">
        <f t="shared" ref="F58:H60" si="37">SUM(F94,F270,F468,F556,F808,F896)</f>
        <v>0</v>
      </c>
      <c r="G58" s="41">
        <f t="shared" si="37"/>
        <v>0</v>
      </c>
      <c r="H58" s="42">
        <f t="shared" si="37"/>
        <v>0</v>
      </c>
      <c r="I58" s="71">
        <f t="shared" si="3"/>
        <v>0</v>
      </c>
    </row>
    <row r="59" spans="1:9" s="3" customFormat="1" hidden="1" x14ac:dyDescent="0.2">
      <c r="A59" s="36" t="s">
        <v>59</v>
      </c>
      <c r="B59" s="137" t="s">
        <v>66</v>
      </c>
      <c r="C59" s="41">
        <f t="shared" si="35"/>
        <v>0</v>
      </c>
      <c r="D59" s="41">
        <f t="shared" si="35"/>
        <v>0</v>
      </c>
      <c r="E59" s="41">
        <f t="shared" si="36"/>
        <v>0</v>
      </c>
      <c r="F59" s="41">
        <f t="shared" si="37"/>
        <v>0</v>
      </c>
      <c r="G59" s="41">
        <f t="shared" si="37"/>
        <v>0</v>
      </c>
      <c r="H59" s="42">
        <f t="shared" si="37"/>
        <v>0</v>
      </c>
      <c r="I59" s="71">
        <f t="shared" si="3"/>
        <v>0</v>
      </c>
    </row>
    <row r="60" spans="1:9" s="3" customFormat="1" hidden="1" x14ac:dyDescent="0.2">
      <c r="A60" s="36" t="s">
        <v>61</v>
      </c>
      <c r="B60" s="137" t="s">
        <v>67</v>
      </c>
      <c r="C60" s="41">
        <f t="shared" si="35"/>
        <v>0</v>
      </c>
      <c r="D60" s="41">
        <f t="shared" si="35"/>
        <v>0</v>
      </c>
      <c r="E60" s="41">
        <f t="shared" si="36"/>
        <v>0</v>
      </c>
      <c r="F60" s="41">
        <f t="shared" si="37"/>
        <v>0</v>
      </c>
      <c r="G60" s="41">
        <f t="shared" si="37"/>
        <v>0</v>
      </c>
      <c r="H60" s="42">
        <f t="shared" si="37"/>
        <v>0</v>
      </c>
      <c r="I60" s="71">
        <f t="shared" si="3"/>
        <v>0</v>
      </c>
    </row>
    <row r="61" spans="1:9" s="3" customFormat="1" hidden="1" x14ac:dyDescent="0.2">
      <c r="A61" s="68"/>
      <c r="B61" s="55"/>
      <c r="C61" s="41"/>
      <c r="D61" s="41"/>
      <c r="E61" s="41"/>
      <c r="F61" s="41"/>
      <c r="G61" s="41"/>
      <c r="H61" s="42"/>
      <c r="I61" s="71">
        <f t="shared" si="3"/>
        <v>0</v>
      </c>
    </row>
    <row r="62" spans="1:9" hidden="1" x14ac:dyDescent="0.2">
      <c r="A62" s="60" t="s">
        <v>68</v>
      </c>
      <c r="B62" s="61">
        <v>71</v>
      </c>
      <c r="C62" s="45">
        <f>SUM(C63)</f>
        <v>0</v>
      </c>
      <c r="D62" s="45">
        <f t="shared" ref="D62:H62" si="38">SUM(D63)</f>
        <v>0</v>
      </c>
      <c r="E62" s="45">
        <f t="shared" si="38"/>
        <v>0</v>
      </c>
      <c r="F62" s="45">
        <f t="shared" si="38"/>
        <v>0</v>
      </c>
      <c r="G62" s="45">
        <f t="shared" si="38"/>
        <v>0</v>
      </c>
      <c r="H62" s="46">
        <f t="shared" si="38"/>
        <v>0</v>
      </c>
      <c r="I62" s="13">
        <f t="shared" si="3"/>
        <v>0</v>
      </c>
    </row>
    <row r="63" spans="1:9" hidden="1" x14ac:dyDescent="0.2">
      <c r="A63" s="50" t="s">
        <v>69</v>
      </c>
      <c r="B63" s="134" t="s">
        <v>70</v>
      </c>
      <c r="C63" s="38">
        <f>SUM(C99,C275,C473,C561,C813,C901,C187)</f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3"/>
        <v>0</v>
      </c>
    </row>
    <row r="64" spans="1:9" s="3" customFormat="1" hidden="1" x14ac:dyDescent="0.2">
      <c r="A64" s="50"/>
      <c r="B64" s="51"/>
      <c r="C64" s="41"/>
      <c r="D64" s="41"/>
      <c r="E64" s="41"/>
      <c r="F64" s="41"/>
      <c r="G64" s="41"/>
      <c r="H64" s="42"/>
      <c r="I64" s="71">
        <f t="shared" si="3"/>
        <v>0</v>
      </c>
    </row>
    <row r="65" spans="1:9" s="3" customFormat="1" hidden="1" x14ac:dyDescent="0.2">
      <c r="A65" s="48" t="s">
        <v>71</v>
      </c>
      <c r="B65" s="67" t="s">
        <v>72</v>
      </c>
      <c r="C65" s="45">
        <f>SUM(C101,C277,C475,C563,C815,C903,C189)</f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3"/>
        <v>0</v>
      </c>
    </row>
    <row r="66" spans="1:9" s="3" customFormat="1" hidden="1" x14ac:dyDescent="0.2">
      <c r="A66" s="68"/>
      <c r="B66" s="55"/>
      <c r="C66" s="41"/>
      <c r="D66" s="41"/>
      <c r="E66" s="41"/>
      <c r="F66" s="41"/>
      <c r="G66" s="41"/>
      <c r="H66" s="42"/>
      <c r="I66" s="71">
        <f t="shared" si="3"/>
        <v>0</v>
      </c>
    </row>
    <row r="67" spans="1:9" ht="13.5" thickBot="1" x14ac:dyDescent="0.25">
      <c r="A67" s="48" t="s">
        <v>73</v>
      </c>
      <c r="B67" s="67"/>
      <c r="C67" s="45">
        <f>C14-C35</f>
        <v>0</v>
      </c>
      <c r="D67" s="45">
        <f t="shared" ref="D67:H67" si="39">D14-D35</f>
        <v>0</v>
      </c>
      <c r="E67" s="45">
        <f t="shared" si="39"/>
        <v>0</v>
      </c>
      <c r="F67" s="45">
        <f t="shared" si="39"/>
        <v>0</v>
      </c>
      <c r="G67" s="45">
        <f t="shared" si="39"/>
        <v>0</v>
      </c>
      <c r="H67" s="46">
        <f t="shared" si="39"/>
        <v>0</v>
      </c>
      <c r="I67" s="13">
        <f t="shared" si="3"/>
        <v>0</v>
      </c>
    </row>
    <row r="68" spans="1:9" s="3" customFormat="1" ht="13.5" hidden="1" thickBot="1" x14ac:dyDescent="0.25">
      <c r="A68" s="72"/>
      <c r="B68" s="40"/>
      <c r="C68" s="41"/>
      <c r="D68" s="41"/>
      <c r="E68" s="41"/>
      <c r="F68" s="41"/>
      <c r="G68" s="41"/>
      <c r="H68" s="42"/>
      <c r="I68" s="71">
        <f t="shared" si="3"/>
        <v>0</v>
      </c>
    </row>
    <row r="69" spans="1:9" s="3" customFormat="1" ht="13.5" hidden="1" thickBot="1" x14ac:dyDescent="0.25">
      <c r="A69" s="81" t="s">
        <v>48</v>
      </c>
      <c r="B69" s="82"/>
      <c r="C69" s="83"/>
      <c r="D69" s="83"/>
      <c r="E69" s="83"/>
      <c r="F69" s="83"/>
      <c r="G69" s="83"/>
      <c r="H69" s="84"/>
      <c r="I69" s="71">
        <f t="shared" si="3"/>
        <v>0</v>
      </c>
    </row>
    <row r="70" spans="1:9" s="2" customFormat="1" ht="13.5" thickBot="1" x14ac:dyDescent="0.25">
      <c r="A70" s="143" t="s">
        <v>74</v>
      </c>
      <c r="B70" s="144" t="s">
        <v>75</v>
      </c>
      <c r="C70" s="145">
        <f>SUM(C103)</f>
        <v>14157</v>
      </c>
      <c r="D70" s="145">
        <f t="shared" ref="D70:H70" si="40">SUM(D103)</f>
        <v>-14157</v>
      </c>
      <c r="E70" s="145">
        <f t="shared" si="40"/>
        <v>0</v>
      </c>
      <c r="F70" s="145">
        <f t="shared" si="40"/>
        <v>0</v>
      </c>
      <c r="G70" s="145">
        <f t="shared" si="40"/>
        <v>0</v>
      </c>
      <c r="H70" s="146">
        <f t="shared" si="40"/>
        <v>0</v>
      </c>
      <c r="I70" s="13">
        <f t="shared" si="3"/>
        <v>0</v>
      </c>
    </row>
    <row r="71" spans="1:9" hidden="1" x14ac:dyDescent="0.2">
      <c r="A71" s="139" t="s">
        <v>76</v>
      </c>
      <c r="B71" s="140"/>
      <c r="C71" s="141">
        <f>SUM(C72,C75,C101)</f>
        <v>14157</v>
      </c>
      <c r="D71" s="141">
        <f t="shared" ref="D71:H71" si="41">SUM(D72,D75,D101)</f>
        <v>-14157</v>
      </c>
      <c r="E71" s="141">
        <f t="shared" si="41"/>
        <v>0</v>
      </c>
      <c r="F71" s="141">
        <f t="shared" si="41"/>
        <v>0</v>
      </c>
      <c r="G71" s="141">
        <f t="shared" si="41"/>
        <v>0</v>
      </c>
      <c r="H71" s="142">
        <f t="shared" si="41"/>
        <v>0</v>
      </c>
      <c r="I71" s="13"/>
    </row>
    <row r="72" spans="1:9" hidden="1" x14ac:dyDescent="0.2">
      <c r="A72" s="60" t="s">
        <v>43</v>
      </c>
      <c r="B72" s="61">
        <v>20</v>
      </c>
      <c r="C72" s="45">
        <f>SUM(C73)</f>
        <v>0</v>
      </c>
      <c r="D72" s="45">
        <f t="shared" ref="D72:H72" si="42">SUM(D73)</f>
        <v>0</v>
      </c>
      <c r="E72" s="45">
        <f t="shared" si="42"/>
        <v>0</v>
      </c>
      <c r="F72" s="45">
        <f t="shared" si="42"/>
        <v>0</v>
      </c>
      <c r="G72" s="45">
        <f t="shared" si="42"/>
        <v>0</v>
      </c>
      <c r="H72" s="46">
        <f t="shared" si="42"/>
        <v>0</v>
      </c>
      <c r="I72" s="13"/>
    </row>
    <row r="73" spans="1:9" hidden="1" x14ac:dyDescent="0.2">
      <c r="A73" s="50" t="s">
        <v>44</v>
      </c>
      <c r="B73" s="134" t="s">
        <v>45</v>
      </c>
      <c r="C73" s="38">
        <f>C126</f>
        <v>0</v>
      </c>
      <c r="D73" s="38">
        <f>D126</f>
        <v>0</v>
      </c>
      <c r="E73" s="38">
        <f>C73+D73</f>
        <v>0</v>
      </c>
      <c r="F73" s="38">
        <f t="shared" ref="F73:H73" si="43">F126</f>
        <v>0</v>
      </c>
      <c r="G73" s="38">
        <f t="shared" si="43"/>
        <v>0</v>
      </c>
      <c r="H73" s="39">
        <f t="shared" si="43"/>
        <v>0</v>
      </c>
      <c r="I73" s="13"/>
    </row>
    <row r="74" spans="1:9" s="3" customFormat="1" hidden="1" x14ac:dyDescent="0.2">
      <c r="A74" s="50"/>
      <c r="B74" s="51"/>
      <c r="C74" s="41"/>
      <c r="D74" s="41"/>
      <c r="E74" s="41"/>
      <c r="F74" s="41"/>
      <c r="G74" s="41"/>
      <c r="H74" s="42"/>
      <c r="I74" s="71"/>
    </row>
    <row r="75" spans="1:9" ht="25.5" hidden="1" x14ac:dyDescent="0.2">
      <c r="A75" s="135" t="s">
        <v>46</v>
      </c>
      <c r="B75" s="62">
        <v>60</v>
      </c>
      <c r="C75" s="45">
        <f>SUM(C76,C83,C90)</f>
        <v>14157</v>
      </c>
      <c r="D75" s="45">
        <f t="shared" ref="D75:H75" si="44">SUM(D76,D83,D90)</f>
        <v>-14157</v>
      </c>
      <c r="E75" s="45">
        <f t="shared" si="44"/>
        <v>0</v>
      </c>
      <c r="F75" s="45">
        <f t="shared" si="44"/>
        <v>0</v>
      </c>
      <c r="G75" s="45">
        <f t="shared" si="44"/>
        <v>0</v>
      </c>
      <c r="H75" s="46">
        <f t="shared" si="44"/>
        <v>0</v>
      </c>
      <c r="I75" s="13"/>
    </row>
    <row r="76" spans="1:9" ht="25.5" hidden="1" x14ac:dyDescent="0.2">
      <c r="A76" s="60" t="s">
        <v>47</v>
      </c>
      <c r="B76" s="63">
        <v>60</v>
      </c>
      <c r="C76" s="45">
        <f>SUM(C80,C81,C82)</f>
        <v>14157</v>
      </c>
      <c r="D76" s="45">
        <f t="shared" ref="D76:H76" si="45">SUM(D80,D81,D82)</f>
        <v>-14157</v>
      </c>
      <c r="E76" s="45">
        <f t="shared" si="45"/>
        <v>0</v>
      </c>
      <c r="F76" s="45">
        <f t="shared" si="45"/>
        <v>0</v>
      </c>
      <c r="G76" s="45">
        <f t="shared" si="45"/>
        <v>0</v>
      </c>
      <c r="H76" s="46">
        <f t="shared" si="45"/>
        <v>0</v>
      </c>
      <c r="I76" s="13"/>
    </row>
    <row r="77" spans="1:9" s="3" customFormat="1" hidden="1" x14ac:dyDescent="0.2">
      <c r="A77" s="64" t="s">
        <v>48</v>
      </c>
      <c r="B77" s="65"/>
      <c r="C77" s="45"/>
      <c r="D77" s="45"/>
      <c r="E77" s="45"/>
      <c r="F77" s="45"/>
      <c r="G77" s="45"/>
      <c r="H77" s="46"/>
      <c r="I77" s="71"/>
    </row>
    <row r="78" spans="1:9" hidden="1" x14ac:dyDescent="0.2">
      <c r="A78" s="64" t="s">
        <v>49</v>
      </c>
      <c r="B78" s="65"/>
      <c r="C78" s="45">
        <f>C80+C81+C82-C79</f>
        <v>7</v>
      </c>
      <c r="D78" s="45">
        <f t="shared" ref="D78:H78" si="46">D80+D81+D82-D79</f>
        <v>-7</v>
      </c>
      <c r="E78" s="45">
        <f t="shared" si="46"/>
        <v>0</v>
      </c>
      <c r="F78" s="45">
        <f t="shared" si="46"/>
        <v>0</v>
      </c>
      <c r="G78" s="45">
        <f t="shared" si="46"/>
        <v>0</v>
      </c>
      <c r="H78" s="46">
        <f t="shared" si="46"/>
        <v>0</v>
      </c>
      <c r="I78" s="13"/>
    </row>
    <row r="79" spans="1:9" hidden="1" x14ac:dyDescent="0.2">
      <c r="A79" s="64" t="s">
        <v>50</v>
      </c>
      <c r="B79" s="65"/>
      <c r="C79" s="45">
        <f t="shared" ref="C79:H82" si="47">C132</f>
        <v>14150</v>
      </c>
      <c r="D79" s="45">
        <f t="shared" si="47"/>
        <v>-14150</v>
      </c>
      <c r="E79" s="45">
        <f t="shared" si="47"/>
        <v>0</v>
      </c>
      <c r="F79" s="45">
        <f t="shared" si="47"/>
        <v>0</v>
      </c>
      <c r="G79" s="45">
        <f t="shared" si="47"/>
        <v>0</v>
      </c>
      <c r="H79" s="46">
        <f t="shared" si="47"/>
        <v>0</v>
      </c>
      <c r="I79" s="13"/>
    </row>
    <row r="80" spans="1:9" hidden="1" x14ac:dyDescent="0.2">
      <c r="A80" s="36" t="s">
        <v>51</v>
      </c>
      <c r="B80" s="136" t="s">
        <v>52</v>
      </c>
      <c r="C80" s="38">
        <f t="shared" si="47"/>
        <v>11764.7</v>
      </c>
      <c r="D80" s="38">
        <f t="shared" si="47"/>
        <v>-11764.7</v>
      </c>
      <c r="E80" s="38">
        <f t="shared" si="47"/>
        <v>0</v>
      </c>
      <c r="F80" s="38">
        <f t="shared" si="47"/>
        <v>0</v>
      </c>
      <c r="G80" s="38">
        <f t="shared" si="47"/>
        <v>0</v>
      </c>
      <c r="H80" s="39">
        <f t="shared" si="47"/>
        <v>0</v>
      </c>
      <c r="I80" s="13"/>
    </row>
    <row r="81" spans="1:9" s="3" customFormat="1" hidden="1" x14ac:dyDescent="0.2">
      <c r="A81" s="36" t="s">
        <v>18</v>
      </c>
      <c r="B81" s="136" t="s">
        <v>53</v>
      </c>
      <c r="C81" s="41">
        <f t="shared" si="47"/>
        <v>157</v>
      </c>
      <c r="D81" s="41">
        <f t="shared" si="47"/>
        <v>-157</v>
      </c>
      <c r="E81" s="41">
        <f t="shared" ref="E81" si="48">C81+D81</f>
        <v>0</v>
      </c>
      <c r="F81" s="41">
        <f t="shared" si="47"/>
        <v>0</v>
      </c>
      <c r="G81" s="41">
        <f t="shared" si="47"/>
        <v>0</v>
      </c>
      <c r="H81" s="42">
        <f t="shared" si="47"/>
        <v>0</v>
      </c>
      <c r="I81" s="71"/>
    </row>
    <row r="82" spans="1:9" hidden="1" x14ac:dyDescent="0.2">
      <c r="A82" s="36" t="s">
        <v>20</v>
      </c>
      <c r="B82" s="137" t="s">
        <v>54</v>
      </c>
      <c r="C82" s="38">
        <f t="shared" si="47"/>
        <v>2235.2999999999993</v>
      </c>
      <c r="D82" s="38">
        <f t="shared" si="47"/>
        <v>-2235.3000000000002</v>
      </c>
      <c r="E82" s="38">
        <f t="shared" si="47"/>
        <v>0</v>
      </c>
      <c r="F82" s="38">
        <f t="shared" si="47"/>
        <v>0</v>
      </c>
      <c r="G82" s="38">
        <f t="shared" si="47"/>
        <v>0</v>
      </c>
      <c r="H82" s="39">
        <f t="shared" si="47"/>
        <v>0</v>
      </c>
      <c r="I82" s="13"/>
    </row>
    <row r="83" spans="1:9" s="3" customFormat="1" hidden="1" x14ac:dyDescent="0.2">
      <c r="A83" s="60" t="s">
        <v>55</v>
      </c>
      <c r="B83" s="61" t="s">
        <v>56</v>
      </c>
      <c r="C83" s="45">
        <f>SUM(C87,C88,C89)</f>
        <v>0</v>
      </c>
      <c r="D83" s="45">
        <f t="shared" ref="D83:H83" si="49">SUM(D87,D88,D89)</f>
        <v>0</v>
      </c>
      <c r="E83" s="45">
        <f t="shared" si="49"/>
        <v>0</v>
      </c>
      <c r="F83" s="45">
        <f t="shared" si="49"/>
        <v>0</v>
      </c>
      <c r="G83" s="45">
        <f t="shared" si="49"/>
        <v>0</v>
      </c>
      <c r="H83" s="46">
        <f t="shared" si="49"/>
        <v>0</v>
      </c>
      <c r="I83" s="71">
        <f t="shared" si="3"/>
        <v>0</v>
      </c>
    </row>
    <row r="84" spans="1:9" s="3" customFormat="1" hidden="1" x14ac:dyDescent="0.2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3"/>
        <v>0</v>
      </c>
    </row>
    <row r="85" spans="1:9" s="3" customFormat="1" hidden="1" x14ac:dyDescent="0.2">
      <c r="A85" s="64" t="s">
        <v>49</v>
      </c>
      <c r="B85" s="65"/>
      <c r="C85" s="45">
        <f>C87+C88+C89-C86</f>
        <v>0</v>
      </c>
      <c r="D85" s="45">
        <f t="shared" ref="D85:H85" si="50">D87+D88+D89-D86</f>
        <v>0</v>
      </c>
      <c r="E85" s="45">
        <f t="shared" si="50"/>
        <v>0</v>
      </c>
      <c r="F85" s="45">
        <f t="shared" si="50"/>
        <v>0</v>
      </c>
      <c r="G85" s="45">
        <f t="shared" si="50"/>
        <v>0</v>
      </c>
      <c r="H85" s="46">
        <f t="shared" si="50"/>
        <v>0</v>
      </c>
      <c r="I85" s="71">
        <f t="shared" ref="I85:I154" si="51">SUM(E85:H85)</f>
        <v>0</v>
      </c>
    </row>
    <row r="86" spans="1:9" s="3" customFormat="1" hidden="1" x14ac:dyDescent="0.2">
      <c r="A86" s="64" t="s">
        <v>50</v>
      </c>
      <c r="B86" s="65"/>
      <c r="C86" s="45">
        <f t="shared" ref="C86:H89" si="52">C139</f>
        <v>0</v>
      </c>
      <c r="D86" s="45">
        <f t="shared" si="52"/>
        <v>0</v>
      </c>
      <c r="E86" s="45">
        <f t="shared" si="52"/>
        <v>0</v>
      </c>
      <c r="F86" s="45">
        <f t="shared" si="52"/>
        <v>0</v>
      </c>
      <c r="G86" s="45">
        <f t="shared" si="52"/>
        <v>0</v>
      </c>
      <c r="H86" s="46">
        <f t="shared" si="52"/>
        <v>0</v>
      </c>
      <c r="I86" s="71">
        <f t="shared" si="51"/>
        <v>0</v>
      </c>
    </row>
    <row r="87" spans="1:9" s="3" customFormat="1" hidden="1" x14ac:dyDescent="0.2">
      <c r="A87" s="36" t="s">
        <v>57</v>
      </c>
      <c r="B87" s="137" t="s">
        <v>58</v>
      </c>
      <c r="C87" s="41">
        <f t="shared" si="52"/>
        <v>0</v>
      </c>
      <c r="D87" s="41">
        <f t="shared" si="52"/>
        <v>0</v>
      </c>
      <c r="E87" s="41">
        <f t="shared" ref="E87:E89" si="53">C87+D87</f>
        <v>0</v>
      </c>
      <c r="F87" s="41">
        <f t="shared" si="52"/>
        <v>0</v>
      </c>
      <c r="G87" s="41">
        <f t="shared" si="52"/>
        <v>0</v>
      </c>
      <c r="H87" s="42">
        <f t="shared" si="52"/>
        <v>0</v>
      </c>
      <c r="I87" s="71">
        <f t="shared" si="51"/>
        <v>0</v>
      </c>
    </row>
    <row r="88" spans="1:9" s="3" customFormat="1" hidden="1" x14ac:dyDescent="0.2">
      <c r="A88" s="36" t="s">
        <v>59</v>
      </c>
      <c r="B88" s="137" t="s">
        <v>60</v>
      </c>
      <c r="C88" s="41">
        <f t="shared" si="52"/>
        <v>0</v>
      </c>
      <c r="D88" s="41">
        <f t="shared" si="52"/>
        <v>0</v>
      </c>
      <c r="E88" s="41">
        <f t="shared" si="53"/>
        <v>0</v>
      </c>
      <c r="F88" s="41">
        <f t="shared" si="52"/>
        <v>0</v>
      </c>
      <c r="G88" s="41">
        <f t="shared" si="52"/>
        <v>0</v>
      </c>
      <c r="H88" s="42">
        <f t="shared" si="52"/>
        <v>0</v>
      </c>
      <c r="I88" s="71">
        <f t="shared" si="51"/>
        <v>0</v>
      </c>
    </row>
    <row r="89" spans="1:9" s="3" customFormat="1" hidden="1" x14ac:dyDescent="0.2">
      <c r="A89" s="36" t="s">
        <v>61</v>
      </c>
      <c r="B89" s="137" t="s">
        <v>62</v>
      </c>
      <c r="C89" s="41">
        <f t="shared" si="52"/>
        <v>0</v>
      </c>
      <c r="D89" s="41">
        <f t="shared" si="52"/>
        <v>0</v>
      </c>
      <c r="E89" s="41">
        <f t="shared" si="53"/>
        <v>0</v>
      </c>
      <c r="F89" s="41">
        <f t="shared" si="52"/>
        <v>0</v>
      </c>
      <c r="G89" s="41">
        <f t="shared" si="52"/>
        <v>0</v>
      </c>
      <c r="H89" s="42">
        <f t="shared" si="52"/>
        <v>0</v>
      </c>
      <c r="I89" s="71">
        <f t="shared" si="51"/>
        <v>0</v>
      </c>
    </row>
    <row r="90" spans="1:9" s="3" customFormat="1" hidden="1" x14ac:dyDescent="0.2">
      <c r="A90" s="60" t="s">
        <v>63</v>
      </c>
      <c r="B90" s="67" t="s">
        <v>64</v>
      </c>
      <c r="C90" s="45">
        <f>SUM(C94,C95,C96)</f>
        <v>0</v>
      </c>
      <c r="D90" s="45">
        <f t="shared" ref="D90:H90" si="54">SUM(D94,D95,D96)</f>
        <v>0</v>
      </c>
      <c r="E90" s="45">
        <f t="shared" si="54"/>
        <v>0</v>
      </c>
      <c r="F90" s="45">
        <f t="shared" si="54"/>
        <v>0</v>
      </c>
      <c r="G90" s="45">
        <f t="shared" si="54"/>
        <v>0</v>
      </c>
      <c r="H90" s="46">
        <f t="shared" si="54"/>
        <v>0</v>
      </c>
      <c r="I90" s="71">
        <f t="shared" si="51"/>
        <v>0</v>
      </c>
    </row>
    <row r="91" spans="1:9" s="3" customFormat="1" hidden="1" x14ac:dyDescent="0.2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51"/>
        <v>0</v>
      </c>
    </row>
    <row r="92" spans="1:9" s="3" customFormat="1" hidden="1" x14ac:dyDescent="0.2">
      <c r="A92" s="64" t="s">
        <v>49</v>
      </c>
      <c r="B92" s="65"/>
      <c r="C92" s="45">
        <f>C94+C95+C96-C93</f>
        <v>0</v>
      </c>
      <c r="D92" s="45">
        <f t="shared" ref="D92:H92" si="55">D94+D95+D96-D93</f>
        <v>0</v>
      </c>
      <c r="E92" s="45">
        <f t="shared" si="55"/>
        <v>0</v>
      </c>
      <c r="F92" s="45">
        <f t="shared" si="55"/>
        <v>0</v>
      </c>
      <c r="G92" s="45">
        <f t="shared" si="55"/>
        <v>0</v>
      </c>
      <c r="H92" s="46">
        <f t="shared" si="55"/>
        <v>0</v>
      </c>
      <c r="I92" s="71">
        <f t="shared" si="51"/>
        <v>0</v>
      </c>
    </row>
    <row r="93" spans="1:9" s="3" customFormat="1" hidden="1" x14ac:dyDescent="0.2">
      <c r="A93" s="64" t="s">
        <v>50</v>
      </c>
      <c r="B93" s="65"/>
      <c r="C93" s="45">
        <f t="shared" ref="C93:H96" si="56">C146</f>
        <v>0</v>
      </c>
      <c r="D93" s="45">
        <f t="shared" si="56"/>
        <v>0</v>
      </c>
      <c r="E93" s="45">
        <f t="shared" si="56"/>
        <v>0</v>
      </c>
      <c r="F93" s="45">
        <f t="shared" si="56"/>
        <v>0</v>
      </c>
      <c r="G93" s="45">
        <f t="shared" si="56"/>
        <v>0</v>
      </c>
      <c r="H93" s="46">
        <f t="shared" si="56"/>
        <v>0</v>
      </c>
      <c r="I93" s="71">
        <f t="shared" si="51"/>
        <v>0</v>
      </c>
    </row>
    <row r="94" spans="1:9" s="3" customFormat="1" hidden="1" x14ac:dyDescent="0.2">
      <c r="A94" s="36" t="s">
        <v>57</v>
      </c>
      <c r="B94" s="137" t="s">
        <v>65</v>
      </c>
      <c r="C94" s="41">
        <f t="shared" si="56"/>
        <v>0</v>
      </c>
      <c r="D94" s="41">
        <f t="shared" si="56"/>
        <v>0</v>
      </c>
      <c r="E94" s="41">
        <f t="shared" ref="E94:E96" si="57">C94+D94</f>
        <v>0</v>
      </c>
      <c r="F94" s="41">
        <f t="shared" si="56"/>
        <v>0</v>
      </c>
      <c r="G94" s="41">
        <f t="shared" si="56"/>
        <v>0</v>
      </c>
      <c r="H94" s="42">
        <f t="shared" si="56"/>
        <v>0</v>
      </c>
      <c r="I94" s="71">
        <f t="shared" si="51"/>
        <v>0</v>
      </c>
    </row>
    <row r="95" spans="1:9" s="3" customFormat="1" hidden="1" x14ac:dyDescent="0.2">
      <c r="A95" s="36" t="s">
        <v>59</v>
      </c>
      <c r="B95" s="137" t="s">
        <v>66</v>
      </c>
      <c r="C95" s="41">
        <f t="shared" si="56"/>
        <v>0</v>
      </c>
      <c r="D95" s="41">
        <f t="shared" si="56"/>
        <v>0</v>
      </c>
      <c r="E95" s="41">
        <f t="shared" si="57"/>
        <v>0</v>
      </c>
      <c r="F95" s="41">
        <f t="shared" si="56"/>
        <v>0</v>
      </c>
      <c r="G95" s="41">
        <f t="shared" si="56"/>
        <v>0</v>
      </c>
      <c r="H95" s="42">
        <f t="shared" si="56"/>
        <v>0</v>
      </c>
      <c r="I95" s="71">
        <f t="shared" si="51"/>
        <v>0</v>
      </c>
    </row>
    <row r="96" spans="1:9" s="3" customFormat="1" hidden="1" x14ac:dyDescent="0.2">
      <c r="A96" s="36" t="s">
        <v>61</v>
      </c>
      <c r="B96" s="137" t="s">
        <v>67</v>
      </c>
      <c r="C96" s="41">
        <f t="shared" si="56"/>
        <v>0</v>
      </c>
      <c r="D96" s="41">
        <f t="shared" si="56"/>
        <v>0</v>
      </c>
      <c r="E96" s="41">
        <f t="shared" si="57"/>
        <v>0</v>
      </c>
      <c r="F96" s="41">
        <f t="shared" si="56"/>
        <v>0</v>
      </c>
      <c r="G96" s="41">
        <f t="shared" si="56"/>
        <v>0</v>
      </c>
      <c r="H96" s="42">
        <f t="shared" si="56"/>
        <v>0</v>
      </c>
      <c r="I96" s="71">
        <f t="shared" si="51"/>
        <v>0</v>
      </c>
    </row>
    <row r="97" spans="1:11" s="3" customFormat="1" hidden="1" x14ac:dyDescent="0.2">
      <c r="A97" s="68"/>
      <c r="B97" s="55"/>
      <c r="C97" s="41"/>
      <c r="D97" s="41"/>
      <c r="E97" s="41"/>
      <c r="F97" s="41"/>
      <c r="G97" s="41"/>
      <c r="H97" s="42"/>
      <c r="I97" s="71">
        <f t="shared" si="51"/>
        <v>0</v>
      </c>
    </row>
    <row r="98" spans="1:11" s="3" customFormat="1" hidden="1" x14ac:dyDescent="0.2">
      <c r="A98" s="79" t="s">
        <v>68</v>
      </c>
      <c r="B98" s="61">
        <v>20</v>
      </c>
      <c r="C98" s="45">
        <f>SUM(C99)</f>
        <v>0</v>
      </c>
      <c r="D98" s="45">
        <f t="shared" ref="D98:H98" si="58">SUM(D99)</f>
        <v>0</v>
      </c>
      <c r="E98" s="45">
        <f t="shared" si="58"/>
        <v>0</v>
      </c>
      <c r="F98" s="45">
        <f t="shared" si="58"/>
        <v>0</v>
      </c>
      <c r="G98" s="45">
        <f t="shared" si="58"/>
        <v>0</v>
      </c>
      <c r="H98" s="46">
        <f t="shared" si="58"/>
        <v>0</v>
      </c>
      <c r="I98" s="71">
        <f t="shared" si="51"/>
        <v>0</v>
      </c>
    </row>
    <row r="99" spans="1:11" s="3" customFormat="1" hidden="1" x14ac:dyDescent="0.2">
      <c r="A99" s="80" t="s">
        <v>69</v>
      </c>
      <c r="B99" s="134" t="s">
        <v>70</v>
      </c>
      <c r="C99" s="41">
        <f>C152</f>
        <v>0</v>
      </c>
      <c r="D99" s="41">
        <f>D152</f>
        <v>0</v>
      </c>
      <c r="E99" s="41">
        <f>C99+D99</f>
        <v>0</v>
      </c>
      <c r="F99" s="41">
        <f t="shared" ref="F99:H99" si="59">F152</f>
        <v>0</v>
      </c>
      <c r="G99" s="41">
        <f t="shared" si="59"/>
        <v>0</v>
      </c>
      <c r="H99" s="42">
        <f t="shared" si="59"/>
        <v>0</v>
      </c>
      <c r="I99" s="71">
        <f t="shared" si="51"/>
        <v>0</v>
      </c>
    </row>
    <row r="100" spans="1:11" s="3" customFormat="1" hidden="1" x14ac:dyDescent="0.2">
      <c r="A100" s="68"/>
      <c r="B100" s="55"/>
      <c r="C100" s="41"/>
      <c r="D100" s="41"/>
      <c r="E100" s="41"/>
      <c r="F100" s="41"/>
      <c r="G100" s="41"/>
      <c r="H100" s="42"/>
      <c r="I100" s="71">
        <f t="shared" si="51"/>
        <v>0</v>
      </c>
    </row>
    <row r="101" spans="1:11" s="3" customFormat="1" hidden="1" x14ac:dyDescent="0.2">
      <c r="A101" s="48" t="s">
        <v>71</v>
      </c>
      <c r="B101" s="67" t="s">
        <v>72</v>
      </c>
      <c r="C101" s="45">
        <f>C154</f>
        <v>0</v>
      </c>
      <c r="D101" s="45">
        <f t="shared" ref="D101" si="60">D154</f>
        <v>0</v>
      </c>
      <c r="E101" s="45">
        <f>C101+D101</f>
        <v>0</v>
      </c>
      <c r="F101" s="45">
        <f t="shared" ref="F101:H101" si="61">F154</f>
        <v>0</v>
      </c>
      <c r="G101" s="45">
        <f t="shared" si="61"/>
        <v>0</v>
      </c>
      <c r="H101" s="46">
        <f t="shared" si="61"/>
        <v>0</v>
      </c>
      <c r="I101" s="71">
        <f t="shared" si="51"/>
        <v>0</v>
      </c>
    </row>
    <row r="102" spans="1:11" s="3" customFormat="1" hidden="1" x14ac:dyDescent="0.2">
      <c r="A102" s="81"/>
      <c r="B102" s="82"/>
      <c r="C102" s="83"/>
      <c r="D102" s="83"/>
      <c r="E102" s="83"/>
      <c r="F102" s="83"/>
      <c r="G102" s="83"/>
      <c r="H102" s="84"/>
      <c r="I102" s="71">
        <f t="shared" si="51"/>
        <v>0</v>
      </c>
    </row>
    <row r="103" spans="1:11" s="2" customFormat="1" ht="25.5" x14ac:dyDescent="0.2">
      <c r="A103" s="85" t="s">
        <v>77</v>
      </c>
      <c r="B103" s="86"/>
      <c r="C103" s="87">
        <f>C104</f>
        <v>14157</v>
      </c>
      <c r="D103" s="87">
        <f t="shared" ref="D103:H103" si="62">D104</f>
        <v>-14157</v>
      </c>
      <c r="E103" s="87">
        <f t="shared" si="62"/>
        <v>0</v>
      </c>
      <c r="F103" s="87">
        <f t="shared" si="62"/>
        <v>0</v>
      </c>
      <c r="G103" s="87">
        <f t="shared" si="62"/>
        <v>0</v>
      </c>
      <c r="H103" s="88">
        <f t="shared" si="62"/>
        <v>0</v>
      </c>
      <c r="I103" s="13">
        <f t="shared" si="51"/>
        <v>0</v>
      </c>
    </row>
    <row r="104" spans="1:11" s="4" customFormat="1" x14ac:dyDescent="0.2">
      <c r="A104" s="89" t="s">
        <v>78</v>
      </c>
      <c r="B104" s="90"/>
      <c r="C104" s="91">
        <f>SUM(C105,C106,C107,C111)</f>
        <v>14157</v>
      </c>
      <c r="D104" s="91">
        <f t="shared" ref="D104:H104" si="63">SUM(D105,D106,D107,D111)</f>
        <v>-14157</v>
      </c>
      <c r="E104" s="91">
        <f t="shared" si="63"/>
        <v>0</v>
      </c>
      <c r="F104" s="91">
        <f t="shared" si="63"/>
        <v>0</v>
      </c>
      <c r="G104" s="91">
        <f t="shared" si="63"/>
        <v>0</v>
      </c>
      <c r="H104" s="92">
        <f t="shared" si="63"/>
        <v>0</v>
      </c>
      <c r="I104" s="13">
        <f t="shared" si="51"/>
        <v>0</v>
      </c>
    </row>
    <row r="105" spans="1:11" x14ac:dyDescent="0.2">
      <c r="A105" s="36" t="s">
        <v>12</v>
      </c>
      <c r="B105" s="37"/>
      <c r="C105" s="38">
        <v>157</v>
      </c>
      <c r="D105" s="38">
        <v>-157</v>
      </c>
      <c r="E105" s="38">
        <f>SUM(C105,D105)</f>
        <v>0</v>
      </c>
      <c r="F105" s="41"/>
      <c r="G105" s="38"/>
      <c r="H105" s="39"/>
      <c r="I105" s="13" t="str">
        <f>A105</f>
        <v>I. Cofinanţare Consiliul Judeţean Satu Mare</v>
      </c>
    </row>
    <row r="106" spans="1:11" s="3" customFormat="1" hidden="1" x14ac:dyDescent="0.2">
      <c r="A106" s="36" t="s">
        <v>13</v>
      </c>
      <c r="B106" s="40"/>
      <c r="C106" s="41"/>
      <c r="D106" s="41"/>
      <c r="E106" s="41">
        <f t="shared" ref="E106:E110" si="64">SUM(C106,D106)</f>
        <v>0</v>
      </c>
      <c r="F106" s="41"/>
      <c r="G106" s="41"/>
      <c r="H106" s="42"/>
      <c r="I106" s="71">
        <f t="shared" si="51"/>
        <v>0</v>
      </c>
    </row>
    <row r="107" spans="1:11" x14ac:dyDescent="0.2">
      <c r="A107" s="43" t="s">
        <v>79</v>
      </c>
      <c r="B107" s="44" t="s">
        <v>15</v>
      </c>
      <c r="C107" s="45">
        <f>SUM(C108:C110)</f>
        <v>14000</v>
      </c>
      <c r="D107" s="45">
        <f>SUM(D108:D110)</f>
        <v>-14000</v>
      </c>
      <c r="E107" s="45">
        <f t="shared" si="64"/>
        <v>0</v>
      </c>
      <c r="F107" s="45">
        <f t="shared" ref="F107:H107" si="65">SUM(F108:F110)</f>
        <v>0</v>
      </c>
      <c r="G107" s="45">
        <f t="shared" si="65"/>
        <v>0</v>
      </c>
      <c r="H107" s="46">
        <f t="shared" si="65"/>
        <v>0</v>
      </c>
      <c r="I107" s="13" t="str">
        <f>A107</f>
        <v>II. Alocări de sume din PNRR aferente asistenței financiare nerambursabile</v>
      </c>
    </row>
    <row r="108" spans="1:11" x14ac:dyDescent="0.2">
      <c r="A108" s="47" t="s">
        <v>16</v>
      </c>
      <c r="B108" s="37" t="s">
        <v>17</v>
      </c>
      <c r="C108" s="38">
        <f>ROUND(14000*100/119,1)</f>
        <v>11764.7</v>
      </c>
      <c r="D108" s="38">
        <v>-11764.7</v>
      </c>
      <c r="E108" s="38">
        <f t="shared" si="64"/>
        <v>0</v>
      </c>
      <c r="F108" s="38"/>
      <c r="G108" s="38"/>
      <c r="H108" s="39"/>
      <c r="I108" s="13" t="str">
        <f>A108</f>
        <v xml:space="preserve">Fonduri europene nerambursabile </v>
      </c>
      <c r="J108" s="8">
        <f>100/119</f>
        <v>0.84033613445378152</v>
      </c>
      <c r="K108" s="8">
        <v>9241.7000000000007</v>
      </c>
    </row>
    <row r="109" spans="1:11" s="3" customFormat="1" hidden="1" x14ac:dyDescent="0.2">
      <c r="A109" s="47" t="s">
        <v>18</v>
      </c>
      <c r="B109" s="37" t="s">
        <v>19</v>
      </c>
      <c r="C109" s="41"/>
      <c r="D109" s="41"/>
      <c r="E109" s="41">
        <f t="shared" si="64"/>
        <v>0</v>
      </c>
      <c r="F109" s="41"/>
      <c r="G109" s="41"/>
      <c r="H109" s="42"/>
      <c r="I109" s="71">
        <f t="shared" si="51"/>
        <v>0</v>
      </c>
    </row>
    <row r="110" spans="1:11" x14ac:dyDescent="0.2">
      <c r="A110" s="47" t="s">
        <v>20</v>
      </c>
      <c r="B110" s="37" t="s">
        <v>21</v>
      </c>
      <c r="C110" s="38">
        <f>14000-C108</f>
        <v>2235.2999999999993</v>
      </c>
      <c r="D110" s="38">
        <v>-2235.3000000000002</v>
      </c>
      <c r="E110" s="38">
        <f t="shared" si="64"/>
        <v>0</v>
      </c>
      <c r="F110" s="38"/>
      <c r="G110" s="38"/>
      <c r="H110" s="39"/>
      <c r="I110" s="13" t="str">
        <f>A110</f>
        <v>Sume aferente TVA</v>
      </c>
      <c r="J110" s="8">
        <f>19/119</f>
        <v>0.15966386554621848</v>
      </c>
    </row>
    <row r="111" spans="1:11" s="3" customFormat="1" ht="25.5" hidden="1" x14ac:dyDescent="0.2">
      <c r="A111" s="43" t="s">
        <v>22</v>
      </c>
      <c r="B111" s="44" t="s">
        <v>23</v>
      </c>
      <c r="C111" s="45">
        <f>SUM(C112,C116,C120)</f>
        <v>0</v>
      </c>
      <c r="D111" s="45">
        <f t="shared" ref="D111:H111" si="66">SUM(D112,D116,D120)</f>
        <v>0</v>
      </c>
      <c r="E111" s="45">
        <f t="shared" si="66"/>
        <v>0</v>
      </c>
      <c r="F111" s="45">
        <f t="shared" si="66"/>
        <v>0</v>
      </c>
      <c r="G111" s="45">
        <f t="shared" si="66"/>
        <v>0</v>
      </c>
      <c r="H111" s="46">
        <f t="shared" si="66"/>
        <v>0</v>
      </c>
      <c r="I111" s="71">
        <f t="shared" si="51"/>
        <v>0</v>
      </c>
    </row>
    <row r="112" spans="1:11" s="3" customFormat="1" hidden="1" x14ac:dyDescent="0.2">
      <c r="A112" s="48" t="s">
        <v>24</v>
      </c>
      <c r="B112" s="49" t="s">
        <v>25</v>
      </c>
      <c r="C112" s="45">
        <f>SUM(C113:C115)</f>
        <v>0</v>
      </c>
      <c r="D112" s="45">
        <f t="shared" ref="D112:H112" si="67">SUM(D113:D115)</f>
        <v>0</v>
      </c>
      <c r="E112" s="45">
        <f t="shared" si="67"/>
        <v>0</v>
      </c>
      <c r="F112" s="45">
        <f t="shared" si="67"/>
        <v>0</v>
      </c>
      <c r="G112" s="45">
        <f t="shared" si="67"/>
        <v>0</v>
      </c>
      <c r="H112" s="46">
        <f t="shared" si="67"/>
        <v>0</v>
      </c>
      <c r="I112" s="71">
        <f t="shared" si="51"/>
        <v>0</v>
      </c>
    </row>
    <row r="113" spans="1:9" s="3" customFormat="1" hidden="1" x14ac:dyDescent="0.2">
      <c r="A113" s="50" t="s">
        <v>26</v>
      </c>
      <c r="B113" s="51" t="s">
        <v>27</v>
      </c>
      <c r="C113" s="41"/>
      <c r="D113" s="41"/>
      <c r="E113" s="41">
        <f t="shared" ref="E113:E115" si="68">SUM(C113,D113)</f>
        <v>0</v>
      </c>
      <c r="F113" s="41"/>
      <c r="G113" s="41"/>
      <c r="H113" s="42"/>
      <c r="I113" s="71">
        <f t="shared" si="51"/>
        <v>0</v>
      </c>
    </row>
    <row r="114" spans="1:9" s="3" customFormat="1" hidden="1" x14ac:dyDescent="0.2">
      <c r="A114" s="50" t="s">
        <v>28</v>
      </c>
      <c r="B114" s="52" t="s">
        <v>29</v>
      </c>
      <c r="C114" s="41"/>
      <c r="D114" s="41"/>
      <c r="E114" s="41">
        <f t="shared" si="68"/>
        <v>0</v>
      </c>
      <c r="F114" s="41"/>
      <c r="G114" s="41"/>
      <c r="H114" s="42"/>
      <c r="I114" s="71">
        <f t="shared" si="51"/>
        <v>0</v>
      </c>
    </row>
    <row r="115" spans="1:9" s="3" customFormat="1" hidden="1" x14ac:dyDescent="0.2">
      <c r="A115" s="50" t="s">
        <v>30</v>
      </c>
      <c r="B115" s="52" t="s">
        <v>31</v>
      </c>
      <c r="C115" s="41"/>
      <c r="D115" s="41"/>
      <c r="E115" s="41">
        <f t="shared" si="68"/>
        <v>0</v>
      </c>
      <c r="F115" s="41"/>
      <c r="G115" s="41"/>
      <c r="H115" s="42"/>
      <c r="I115" s="71">
        <f t="shared" si="51"/>
        <v>0</v>
      </c>
    </row>
    <row r="116" spans="1:9" s="3" customFormat="1" hidden="1" x14ac:dyDescent="0.2">
      <c r="A116" s="48" t="s">
        <v>32</v>
      </c>
      <c r="B116" s="53" t="s">
        <v>33</v>
      </c>
      <c r="C116" s="45">
        <f>SUM(C117:C119)</f>
        <v>0</v>
      </c>
      <c r="D116" s="45">
        <f t="shared" ref="D116:H116" si="69">SUM(D117:D119)</f>
        <v>0</v>
      </c>
      <c r="E116" s="45">
        <f t="shared" si="69"/>
        <v>0</v>
      </c>
      <c r="F116" s="45">
        <f t="shared" si="69"/>
        <v>0</v>
      </c>
      <c r="G116" s="45">
        <f t="shared" si="69"/>
        <v>0</v>
      </c>
      <c r="H116" s="46">
        <f t="shared" si="69"/>
        <v>0</v>
      </c>
      <c r="I116" s="71">
        <f t="shared" si="51"/>
        <v>0</v>
      </c>
    </row>
    <row r="117" spans="1:9" s="3" customFormat="1" hidden="1" x14ac:dyDescent="0.2">
      <c r="A117" s="50" t="s">
        <v>26</v>
      </c>
      <c r="B117" s="52" t="s">
        <v>34</v>
      </c>
      <c r="C117" s="41"/>
      <c r="D117" s="41"/>
      <c r="E117" s="41">
        <f t="shared" ref="E117:E119" si="70">SUM(C117,D117)</f>
        <v>0</v>
      </c>
      <c r="F117" s="41"/>
      <c r="G117" s="41"/>
      <c r="H117" s="42"/>
      <c r="I117" s="71">
        <f t="shared" si="51"/>
        <v>0</v>
      </c>
    </row>
    <row r="118" spans="1:9" s="3" customFormat="1" hidden="1" x14ac:dyDescent="0.2">
      <c r="A118" s="50" t="s">
        <v>28</v>
      </c>
      <c r="B118" s="52" t="s">
        <v>35</v>
      </c>
      <c r="C118" s="41"/>
      <c r="D118" s="41"/>
      <c r="E118" s="41">
        <f t="shared" si="70"/>
        <v>0</v>
      </c>
      <c r="F118" s="41"/>
      <c r="G118" s="41"/>
      <c r="H118" s="42"/>
      <c r="I118" s="71">
        <f t="shared" si="51"/>
        <v>0</v>
      </c>
    </row>
    <row r="119" spans="1:9" s="3" customFormat="1" hidden="1" x14ac:dyDescent="0.2">
      <c r="A119" s="50" t="s">
        <v>30</v>
      </c>
      <c r="B119" s="52" t="s">
        <v>36</v>
      </c>
      <c r="C119" s="41"/>
      <c r="D119" s="41"/>
      <c r="E119" s="41">
        <f t="shared" si="70"/>
        <v>0</v>
      </c>
      <c r="F119" s="41"/>
      <c r="G119" s="41"/>
      <c r="H119" s="42"/>
      <c r="I119" s="71">
        <f t="shared" si="51"/>
        <v>0</v>
      </c>
    </row>
    <row r="120" spans="1:9" s="3" customFormat="1" hidden="1" x14ac:dyDescent="0.2">
      <c r="A120" s="48" t="s">
        <v>37</v>
      </c>
      <c r="B120" s="53" t="s">
        <v>38</v>
      </c>
      <c r="C120" s="45">
        <f>SUM(C121:C123)</f>
        <v>0</v>
      </c>
      <c r="D120" s="45">
        <f t="shared" ref="D120:H120" si="71">SUM(D121:D123)</f>
        <v>0</v>
      </c>
      <c r="E120" s="45">
        <f t="shared" si="71"/>
        <v>0</v>
      </c>
      <c r="F120" s="45">
        <f t="shared" si="71"/>
        <v>0</v>
      </c>
      <c r="G120" s="45">
        <f t="shared" si="71"/>
        <v>0</v>
      </c>
      <c r="H120" s="46">
        <f t="shared" si="71"/>
        <v>0</v>
      </c>
      <c r="I120" s="71">
        <f t="shared" si="51"/>
        <v>0</v>
      </c>
    </row>
    <row r="121" spans="1:9" s="3" customFormat="1" hidden="1" x14ac:dyDescent="0.2">
      <c r="A121" s="50" t="s">
        <v>26</v>
      </c>
      <c r="B121" s="52" t="s">
        <v>39</v>
      </c>
      <c r="C121" s="41"/>
      <c r="D121" s="41"/>
      <c r="E121" s="41">
        <f t="shared" ref="E121:E123" si="72">SUM(C121,D121)</f>
        <v>0</v>
      </c>
      <c r="F121" s="41"/>
      <c r="G121" s="41"/>
      <c r="H121" s="42"/>
      <c r="I121" s="71">
        <f t="shared" si="51"/>
        <v>0</v>
      </c>
    </row>
    <row r="122" spans="1:9" s="3" customFormat="1" hidden="1" x14ac:dyDescent="0.2">
      <c r="A122" s="50" t="s">
        <v>28</v>
      </c>
      <c r="B122" s="52" t="s">
        <v>40</v>
      </c>
      <c r="C122" s="41"/>
      <c r="D122" s="41"/>
      <c r="E122" s="41">
        <f t="shared" si="72"/>
        <v>0</v>
      </c>
      <c r="F122" s="41"/>
      <c r="G122" s="41"/>
      <c r="H122" s="42"/>
      <c r="I122" s="71">
        <f t="shared" si="51"/>
        <v>0</v>
      </c>
    </row>
    <row r="123" spans="1:9" s="3" customFormat="1" hidden="1" x14ac:dyDescent="0.2">
      <c r="A123" s="50" t="s">
        <v>30</v>
      </c>
      <c r="B123" s="52" t="s">
        <v>41</v>
      </c>
      <c r="C123" s="41"/>
      <c r="D123" s="41"/>
      <c r="E123" s="41">
        <f t="shared" si="72"/>
        <v>0</v>
      </c>
      <c r="F123" s="41"/>
      <c r="G123" s="41"/>
      <c r="H123" s="42"/>
      <c r="I123" s="71">
        <f t="shared" si="51"/>
        <v>0</v>
      </c>
    </row>
    <row r="124" spans="1:9" s="4" customFormat="1" x14ac:dyDescent="0.2">
      <c r="A124" s="93" t="s">
        <v>76</v>
      </c>
      <c r="B124" s="94"/>
      <c r="C124" s="95">
        <f>SUM(C125,C128,C154,C151)</f>
        <v>14157</v>
      </c>
      <c r="D124" s="95">
        <f>SUM(D125,D128,D154,D151)</f>
        <v>-14157</v>
      </c>
      <c r="E124" s="95">
        <f t="shared" ref="E124:H124" si="73">SUM(E125,E128,E154,E151)</f>
        <v>0</v>
      </c>
      <c r="F124" s="95">
        <f t="shared" si="73"/>
        <v>0</v>
      </c>
      <c r="G124" s="95">
        <f t="shared" si="73"/>
        <v>0</v>
      </c>
      <c r="H124" s="96">
        <f t="shared" si="73"/>
        <v>0</v>
      </c>
      <c r="I124" s="13" t="str">
        <f>A124</f>
        <v>Total cheltuieli</v>
      </c>
    </row>
    <row r="125" spans="1:9" hidden="1" x14ac:dyDescent="0.2">
      <c r="A125" s="60" t="s">
        <v>43</v>
      </c>
      <c r="B125" s="61">
        <v>20</v>
      </c>
      <c r="C125" s="45">
        <f>SUM(C126)</f>
        <v>0</v>
      </c>
      <c r="D125" s="45">
        <f t="shared" ref="D125:H125" si="74">SUM(D126)</f>
        <v>0</v>
      </c>
      <c r="E125" s="45">
        <f t="shared" si="74"/>
        <v>0</v>
      </c>
      <c r="F125" s="45">
        <f t="shared" si="74"/>
        <v>0</v>
      </c>
      <c r="G125" s="45">
        <f t="shared" si="74"/>
        <v>0</v>
      </c>
      <c r="H125" s="46">
        <f t="shared" si="74"/>
        <v>0</v>
      </c>
      <c r="I125" s="13">
        <f t="shared" si="51"/>
        <v>0</v>
      </c>
    </row>
    <row r="126" spans="1:9" hidden="1" x14ac:dyDescent="0.2">
      <c r="A126" s="50" t="s">
        <v>44</v>
      </c>
      <c r="B126" s="134" t="s">
        <v>45</v>
      </c>
      <c r="C126" s="38"/>
      <c r="D126" s="38"/>
      <c r="E126" s="38">
        <f>C126+D126</f>
        <v>0</v>
      </c>
      <c r="F126" s="38"/>
      <c r="G126" s="38"/>
      <c r="H126" s="39"/>
      <c r="I126" s="13">
        <f t="shared" si="51"/>
        <v>0</v>
      </c>
    </row>
    <row r="127" spans="1:9" s="3" customFormat="1" hidden="1" x14ac:dyDescent="0.2">
      <c r="A127" s="50"/>
      <c r="B127" s="51"/>
      <c r="C127" s="41"/>
      <c r="D127" s="41"/>
      <c r="E127" s="41"/>
      <c r="F127" s="41"/>
      <c r="G127" s="41"/>
      <c r="H127" s="42"/>
      <c r="I127" s="71">
        <f t="shared" si="51"/>
        <v>0</v>
      </c>
    </row>
    <row r="128" spans="1:9" ht="25.5" x14ac:dyDescent="0.2">
      <c r="A128" s="135" t="s">
        <v>46</v>
      </c>
      <c r="B128" s="62">
        <v>60</v>
      </c>
      <c r="C128" s="45">
        <f>SUM(C129,C136,C143)</f>
        <v>14157</v>
      </c>
      <c r="D128" s="45">
        <f t="shared" ref="D128:H128" si="75">SUM(D129,D136,D143)</f>
        <v>-14157</v>
      </c>
      <c r="E128" s="45">
        <f t="shared" si="75"/>
        <v>0</v>
      </c>
      <c r="F128" s="45">
        <f t="shared" si="75"/>
        <v>0</v>
      </c>
      <c r="G128" s="45">
        <f t="shared" si="75"/>
        <v>0</v>
      </c>
      <c r="H128" s="46">
        <f t="shared" si="75"/>
        <v>0</v>
      </c>
      <c r="I128" s="13" t="str">
        <f>A128</f>
        <v xml:space="preserve">Titlul XII  Proiecte cu finanțare din sumele reprezentând asistența financiară nerambursabilă aferentă PNRR  </v>
      </c>
    </row>
    <row r="129" spans="1:12" ht="25.5" x14ac:dyDescent="0.2">
      <c r="A129" s="60" t="s">
        <v>47</v>
      </c>
      <c r="B129" s="63">
        <v>60</v>
      </c>
      <c r="C129" s="45">
        <f>SUM(C133,C134,C135)</f>
        <v>14157</v>
      </c>
      <c r="D129" s="45">
        <f t="shared" ref="D129:H129" si="76">SUM(D133,D134,D135)</f>
        <v>-14157</v>
      </c>
      <c r="E129" s="45">
        <f t="shared" si="76"/>
        <v>0</v>
      </c>
      <c r="F129" s="45">
        <f t="shared" si="76"/>
        <v>0</v>
      </c>
      <c r="G129" s="45">
        <f t="shared" si="76"/>
        <v>0</v>
      </c>
      <c r="H129" s="46">
        <f t="shared" si="76"/>
        <v>0</v>
      </c>
      <c r="I129" s="13" t="str">
        <f>A129</f>
        <v xml:space="preserve">Transferuri din bugetul de stat către bugetele locale pentru susținerea proiectelor aferente PNRR    </v>
      </c>
    </row>
    <row r="130" spans="1:12" s="3" customFormat="1" hidden="1" x14ac:dyDescent="0.2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51"/>
        <v>0</v>
      </c>
    </row>
    <row r="131" spans="1:12" x14ac:dyDescent="0.2">
      <c r="A131" s="64" t="s">
        <v>49</v>
      </c>
      <c r="B131" s="65"/>
      <c r="C131" s="45">
        <f>C133+C134+C135-C132</f>
        <v>7</v>
      </c>
      <c r="D131" s="45">
        <f>D133+D134+D135-D132</f>
        <v>-7</v>
      </c>
      <c r="E131" s="45">
        <f>E133+E134+E135-E132</f>
        <v>0</v>
      </c>
      <c r="F131" s="45">
        <f t="shared" ref="F131:H131" si="77">F133+F134+F135-F132</f>
        <v>0</v>
      </c>
      <c r="G131" s="45">
        <f t="shared" si="77"/>
        <v>0</v>
      </c>
      <c r="H131" s="46">
        <f t="shared" si="77"/>
        <v>0</v>
      </c>
      <c r="I131" s="13" t="str">
        <f>A131</f>
        <v>cheltuieli curente</v>
      </c>
    </row>
    <row r="132" spans="1:12" x14ac:dyDescent="0.2">
      <c r="A132" s="64" t="s">
        <v>50</v>
      </c>
      <c r="B132" s="65"/>
      <c r="C132" s="45">
        <v>14150</v>
      </c>
      <c r="D132" s="45">
        <v>-14150</v>
      </c>
      <c r="E132" s="45">
        <f>C132+D132</f>
        <v>0</v>
      </c>
      <c r="F132" s="45"/>
      <c r="G132" s="45"/>
      <c r="H132" s="46"/>
      <c r="I132" s="13" t="str">
        <f>A132</f>
        <v>cheltuieli de capital</v>
      </c>
    </row>
    <row r="133" spans="1:12" x14ac:dyDescent="0.2">
      <c r="A133" s="36" t="s">
        <v>51</v>
      </c>
      <c r="B133" s="136" t="s">
        <v>52</v>
      </c>
      <c r="C133" s="38">
        <f>ROUND(14000*100/119,1)</f>
        <v>11764.7</v>
      </c>
      <c r="D133" s="38">
        <v>-11764.7</v>
      </c>
      <c r="E133" s="38">
        <f t="shared" ref="E133:E135" si="78">C133+D133</f>
        <v>0</v>
      </c>
      <c r="F133" s="38"/>
      <c r="G133" s="38"/>
      <c r="H133" s="39"/>
      <c r="I133" s="13" t="str">
        <f t="shared" ref="I133:I135" si="79">A133</f>
        <v>Fonduri europene nerambursabile</v>
      </c>
      <c r="J133" s="8">
        <f>100/119</f>
        <v>0.84033613445378152</v>
      </c>
      <c r="K133" s="8">
        <v>9241.7000000000007</v>
      </c>
      <c r="L133" s="13">
        <f>F133+F134+F135</f>
        <v>0</v>
      </c>
    </row>
    <row r="134" spans="1:12" s="3" customFormat="1" x14ac:dyDescent="0.2">
      <c r="A134" s="36" t="s">
        <v>18</v>
      </c>
      <c r="B134" s="136" t="s">
        <v>53</v>
      </c>
      <c r="C134" s="41">
        <v>157</v>
      </c>
      <c r="D134" s="41">
        <v>-157</v>
      </c>
      <c r="E134" s="41">
        <f t="shared" si="78"/>
        <v>0</v>
      </c>
      <c r="F134" s="41"/>
      <c r="G134" s="41"/>
      <c r="H134" s="42"/>
      <c r="I134" s="71" t="str">
        <f t="shared" si="79"/>
        <v>Finanțare publică națională</v>
      </c>
    </row>
    <row r="135" spans="1:12" x14ac:dyDescent="0.2">
      <c r="A135" s="36" t="s">
        <v>20</v>
      </c>
      <c r="B135" s="137" t="s">
        <v>54</v>
      </c>
      <c r="C135" s="38">
        <f>14000-C133</f>
        <v>2235.2999999999993</v>
      </c>
      <c r="D135" s="38">
        <v>-2235.3000000000002</v>
      </c>
      <c r="E135" s="38">
        <f t="shared" si="78"/>
        <v>0</v>
      </c>
      <c r="F135" s="38"/>
      <c r="G135" s="38"/>
      <c r="H135" s="39"/>
      <c r="I135" s="13" t="str">
        <f t="shared" si="79"/>
        <v>Sume aferente TVA</v>
      </c>
      <c r="J135" s="8">
        <f>19/119</f>
        <v>0.15966386554621848</v>
      </c>
    </row>
    <row r="136" spans="1:12" s="3" customFormat="1" hidden="1" x14ac:dyDescent="0.2">
      <c r="A136" s="60" t="s">
        <v>55</v>
      </c>
      <c r="B136" s="61" t="s">
        <v>56</v>
      </c>
      <c r="C136" s="45">
        <f>SUM(C140,C141,C142)</f>
        <v>0</v>
      </c>
      <c r="D136" s="45">
        <f t="shared" ref="D136:H136" si="80">SUM(D140,D141,D142)</f>
        <v>0</v>
      </c>
      <c r="E136" s="45">
        <f t="shared" si="80"/>
        <v>0</v>
      </c>
      <c r="F136" s="45">
        <f t="shared" si="80"/>
        <v>0</v>
      </c>
      <c r="G136" s="45">
        <f t="shared" si="80"/>
        <v>0</v>
      </c>
      <c r="H136" s="46">
        <f t="shared" si="80"/>
        <v>0</v>
      </c>
      <c r="I136" s="71">
        <f t="shared" si="51"/>
        <v>0</v>
      </c>
    </row>
    <row r="137" spans="1:12" s="3" customFormat="1" hidden="1" x14ac:dyDescent="0.2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51"/>
        <v>0</v>
      </c>
    </row>
    <row r="138" spans="1:12" s="3" customFormat="1" hidden="1" x14ac:dyDescent="0.2">
      <c r="A138" s="64" t="s">
        <v>49</v>
      </c>
      <c r="B138" s="65"/>
      <c r="C138" s="45">
        <f>C140+C141+C142-C139</f>
        <v>0</v>
      </c>
      <c r="D138" s="45">
        <f t="shared" ref="D138:H138" si="81">D140+D141+D142-D139</f>
        <v>0</v>
      </c>
      <c r="E138" s="45">
        <f t="shared" si="81"/>
        <v>0</v>
      </c>
      <c r="F138" s="45">
        <f t="shared" si="81"/>
        <v>0</v>
      </c>
      <c r="G138" s="45">
        <f t="shared" si="81"/>
        <v>0</v>
      </c>
      <c r="H138" s="46">
        <f t="shared" si="81"/>
        <v>0</v>
      </c>
      <c r="I138" s="71">
        <f t="shared" si="51"/>
        <v>0</v>
      </c>
    </row>
    <row r="139" spans="1:12" s="3" customFormat="1" hidden="1" x14ac:dyDescent="0.2">
      <c r="A139" s="64" t="s">
        <v>50</v>
      </c>
      <c r="B139" s="65"/>
      <c r="C139" s="45"/>
      <c r="D139" s="45"/>
      <c r="E139" s="45">
        <f t="shared" ref="E139:E142" si="82">C139+D139</f>
        <v>0</v>
      </c>
      <c r="F139" s="45"/>
      <c r="G139" s="45"/>
      <c r="H139" s="46"/>
      <c r="I139" s="71">
        <f t="shared" si="51"/>
        <v>0</v>
      </c>
    </row>
    <row r="140" spans="1:12" s="3" customFormat="1" hidden="1" x14ac:dyDescent="0.2">
      <c r="A140" s="36" t="s">
        <v>57</v>
      </c>
      <c r="B140" s="137" t="s">
        <v>58</v>
      </c>
      <c r="C140" s="41"/>
      <c r="D140" s="41"/>
      <c r="E140" s="41">
        <f t="shared" si="82"/>
        <v>0</v>
      </c>
      <c r="F140" s="41"/>
      <c r="G140" s="41"/>
      <c r="H140" s="42"/>
      <c r="I140" s="71">
        <f t="shared" si="51"/>
        <v>0</v>
      </c>
    </row>
    <row r="141" spans="1:12" s="3" customFormat="1" hidden="1" x14ac:dyDescent="0.2">
      <c r="A141" s="36" t="s">
        <v>59</v>
      </c>
      <c r="B141" s="137" t="s">
        <v>60</v>
      </c>
      <c r="C141" s="41"/>
      <c r="D141" s="41"/>
      <c r="E141" s="41">
        <f t="shared" si="82"/>
        <v>0</v>
      </c>
      <c r="F141" s="41"/>
      <c r="G141" s="41"/>
      <c r="H141" s="42"/>
      <c r="I141" s="71">
        <f t="shared" si="51"/>
        <v>0</v>
      </c>
    </row>
    <row r="142" spans="1:12" s="3" customFormat="1" hidden="1" x14ac:dyDescent="0.2">
      <c r="A142" s="36" t="s">
        <v>61</v>
      </c>
      <c r="B142" s="137" t="s">
        <v>62</v>
      </c>
      <c r="C142" s="41"/>
      <c r="D142" s="41"/>
      <c r="E142" s="41">
        <f t="shared" si="82"/>
        <v>0</v>
      </c>
      <c r="F142" s="41"/>
      <c r="G142" s="41"/>
      <c r="H142" s="42"/>
      <c r="I142" s="71">
        <f t="shared" si="51"/>
        <v>0</v>
      </c>
    </row>
    <row r="143" spans="1:12" s="3" customFormat="1" hidden="1" x14ac:dyDescent="0.2">
      <c r="A143" s="60" t="s">
        <v>63</v>
      </c>
      <c r="B143" s="67" t="s">
        <v>64</v>
      </c>
      <c r="C143" s="45">
        <f>SUM(C147,C148,C149)</f>
        <v>0</v>
      </c>
      <c r="D143" s="45">
        <f t="shared" ref="D143:H143" si="83">SUM(D147,D148,D149)</f>
        <v>0</v>
      </c>
      <c r="E143" s="45">
        <f t="shared" si="83"/>
        <v>0</v>
      </c>
      <c r="F143" s="45">
        <f t="shared" si="83"/>
        <v>0</v>
      </c>
      <c r="G143" s="45">
        <f t="shared" si="83"/>
        <v>0</v>
      </c>
      <c r="H143" s="46">
        <f t="shared" si="83"/>
        <v>0</v>
      </c>
      <c r="I143" s="71">
        <f t="shared" si="51"/>
        <v>0</v>
      </c>
    </row>
    <row r="144" spans="1:12" s="3" customFormat="1" hidden="1" x14ac:dyDescent="0.2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51"/>
        <v>0</v>
      </c>
    </row>
    <row r="145" spans="1:9" s="3" customFormat="1" hidden="1" x14ac:dyDescent="0.2">
      <c r="A145" s="64" t="s">
        <v>49</v>
      </c>
      <c r="B145" s="65"/>
      <c r="C145" s="45">
        <f>C147+C148+C149-C146</f>
        <v>0</v>
      </c>
      <c r="D145" s="45">
        <f t="shared" ref="D145:H145" si="84">D147+D148+D149-D146</f>
        <v>0</v>
      </c>
      <c r="E145" s="45">
        <f t="shared" si="84"/>
        <v>0</v>
      </c>
      <c r="F145" s="45">
        <f t="shared" si="84"/>
        <v>0</v>
      </c>
      <c r="G145" s="45">
        <f t="shared" si="84"/>
        <v>0</v>
      </c>
      <c r="H145" s="46">
        <f t="shared" si="84"/>
        <v>0</v>
      </c>
      <c r="I145" s="71">
        <f t="shared" si="51"/>
        <v>0</v>
      </c>
    </row>
    <row r="146" spans="1:9" s="3" customFormat="1" hidden="1" x14ac:dyDescent="0.2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51"/>
        <v>0</v>
      </c>
    </row>
    <row r="147" spans="1:9" s="3" customFormat="1" hidden="1" x14ac:dyDescent="0.2">
      <c r="A147" s="36" t="s">
        <v>57</v>
      </c>
      <c r="B147" s="137" t="s">
        <v>65</v>
      </c>
      <c r="C147" s="41"/>
      <c r="D147" s="41"/>
      <c r="E147" s="41">
        <f t="shared" ref="E147:E149" si="85">C147+D147</f>
        <v>0</v>
      </c>
      <c r="F147" s="41"/>
      <c r="G147" s="41"/>
      <c r="H147" s="42"/>
      <c r="I147" s="71">
        <f t="shared" si="51"/>
        <v>0</v>
      </c>
    </row>
    <row r="148" spans="1:9" s="3" customFormat="1" hidden="1" x14ac:dyDescent="0.2">
      <c r="A148" s="36" t="s">
        <v>59</v>
      </c>
      <c r="B148" s="137" t="s">
        <v>66</v>
      </c>
      <c r="C148" s="41"/>
      <c r="D148" s="41"/>
      <c r="E148" s="41">
        <f t="shared" si="85"/>
        <v>0</v>
      </c>
      <c r="F148" s="41"/>
      <c r="G148" s="41"/>
      <c r="H148" s="42"/>
      <c r="I148" s="71">
        <f t="shared" si="51"/>
        <v>0</v>
      </c>
    </row>
    <row r="149" spans="1:9" s="3" customFormat="1" hidden="1" x14ac:dyDescent="0.2">
      <c r="A149" s="36" t="s">
        <v>61</v>
      </c>
      <c r="B149" s="137" t="s">
        <v>67</v>
      </c>
      <c r="C149" s="41"/>
      <c r="D149" s="41"/>
      <c r="E149" s="41">
        <f t="shared" si="85"/>
        <v>0</v>
      </c>
      <c r="F149" s="41"/>
      <c r="G149" s="41"/>
      <c r="H149" s="42"/>
      <c r="I149" s="71">
        <f t="shared" si="51"/>
        <v>0</v>
      </c>
    </row>
    <row r="150" spans="1:9" s="3" customFormat="1" hidden="1" x14ac:dyDescent="0.2">
      <c r="A150" s="68"/>
      <c r="B150" s="55"/>
      <c r="C150" s="41"/>
      <c r="D150" s="41"/>
      <c r="E150" s="41"/>
      <c r="F150" s="41"/>
      <c r="G150" s="41"/>
      <c r="H150" s="42"/>
      <c r="I150" s="71">
        <f t="shared" si="51"/>
        <v>0</v>
      </c>
    </row>
    <row r="151" spans="1:9" s="3" customFormat="1" hidden="1" x14ac:dyDescent="0.2">
      <c r="A151" s="60" t="s">
        <v>68</v>
      </c>
      <c r="B151" s="61">
        <v>71</v>
      </c>
      <c r="C151" s="45">
        <f>SUM(C152)</f>
        <v>0</v>
      </c>
      <c r="D151" s="45">
        <f t="shared" ref="D151:H151" si="86">SUM(D152)</f>
        <v>0</v>
      </c>
      <c r="E151" s="45">
        <f t="shared" si="86"/>
        <v>0</v>
      </c>
      <c r="F151" s="45">
        <f t="shared" si="86"/>
        <v>0</v>
      </c>
      <c r="G151" s="45">
        <f t="shared" si="86"/>
        <v>0</v>
      </c>
      <c r="H151" s="46">
        <f t="shared" si="86"/>
        <v>0</v>
      </c>
      <c r="I151" s="71">
        <f t="shared" si="51"/>
        <v>0</v>
      </c>
    </row>
    <row r="152" spans="1:9" s="3" customFormat="1" hidden="1" x14ac:dyDescent="0.2">
      <c r="A152" s="50" t="s">
        <v>69</v>
      </c>
      <c r="B152" s="134" t="s">
        <v>70</v>
      </c>
      <c r="C152" s="41"/>
      <c r="D152" s="41"/>
      <c r="E152" s="41">
        <f>C152+D152</f>
        <v>0</v>
      </c>
      <c r="F152" s="41"/>
      <c r="G152" s="41"/>
      <c r="H152" s="42"/>
      <c r="I152" s="71">
        <f t="shared" si="51"/>
        <v>0</v>
      </c>
    </row>
    <row r="153" spans="1:9" s="3" customFormat="1" hidden="1" x14ac:dyDescent="0.2">
      <c r="A153" s="68"/>
      <c r="B153" s="55"/>
      <c r="C153" s="41"/>
      <c r="D153" s="41"/>
      <c r="E153" s="41"/>
      <c r="F153" s="41"/>
      <c r="G153" s="41"/>
      <c r="H153" s="42"/>
      <c r="I153" s="71">
        <f t="shared" si="51"/>
        <v>0</v>
      </c>
    </row>
    <row r="154" spans="1:9" s="3" customFormat="1" hidden="1" x14ac:dyDescent="0.2">
      <c r="A154" s="48" t="s">
        <v>71</v>
      </c>
      <c r="B154" s="67" t="s">
        <v>72</v>
      </c>
      <c r="C154" s="45"/>
      <c r="D154" s="45"/>
      <c r="E154" s="45">
        <f>C154+D154</f>
        <v>0</v>
      </c>
      <c r="F154" s="45"/>
      <c r="G154" s="45"/>
      <c r="H154" s="46"/>
      <c r="I154" s="71">
        <f t="shared" si="51"/>
        <v>0</v>
      </c>
    </row>
    <row r="155" spans="1:9" s="3" customFormat="1" hidden="1" x14ac:dyDescent="0.2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87">SUM(E155:H155)</f>
        <v>0</v>
      </c>
    </row>
    <row r="156" spans="1:9" ht="13.5" thickBot="1" x14ac:dyDescent="0.25">
      <c r="A156" s="48" t="s">
        <v>73</v>
      </c>
      <c r="B156" s="67"/>
      <c r="C156" s="45">
        <f>C103-C124</f>
        <v>0</v>
      </c>
      <c r="D156" s="45">
        <f t="shared" ref="D156:H156" si="88">D103-D124</f>
        <v>0</v>
      </c>
      <c r="E156" s="45">
        <f t="shared" si="88"/>
        <v>0</v>
      </c>
      <c r="F156" s="45">
        <f t="shared" si="88"/>
        <v>0</v>
      </c>
      <c r="G156" s="45">
        <f t="shared" si="88"/>
        <v>0</v>
      </c>
      <c r="H156" s="46">
        <f t="shared" si="88"/>
        <v>0</v>
      </c>
      <c r="I156" s="13">
        <f t="shared" si="87"/>
        <v>0</v>
      </c>
    </row>
    <row r="157" spans="1:9" s="3" customFormat="1" hidden="1" x14ac:dyDescent="0.2">
      <c r="A157" s="81"/>
      <c r="B157" s="82"/>
      <c r="C157" s="83"/>
      <c r="D157" s="83"/>
      <c r="E157" s="83"/>
      <c r="F157" s="83"/>
      <c r="G157" s="83"/>
      <c r="H157" s="84"/>
      <c r="I157" s="71">
        <f t="shared" si="87"/>
        <v>0</v>
      </c>
    </row>
    <row r="158" spans="1:9" s="2" customFormat="1" ht="13.5" thickBot="1" x14ac:dyDescent="0.25">
      <c r="A158" s="143" t="s">
        <v>80</v>
      </c>
      <c r="B158" s="144" t="s">
        <v>81</v>
      </c>
      <c r="C158" s="145">
        <f>SUM(C191)</f>
        <v>243</v>
      </c>
      <c r="D158" s="145">
        <f t="shared" ref="D158:H158" si="89">SUM(D191)</f>
        <v>0</v>
      </c>
      <c r="E158" s="145">
        <f t="shared" si="89"/>
        <v>243</v>
      </c>
      <c r="F158" s="145">
        <f t="shared" si="89"/>
        <v>0</v>
      </c>
      <c r="G158" s="145">
        <f t="shared" si="89"/>
        <v>0</v>
      </c>
      <c r="H158" s="146">
        <f t="shared" si="89"/>
        <v>0</v>
      </c>
      <c r="I158" s="13">
        <f t="shared" ref="I158:I172" si="90">SUM(E158:H158)</f>
        <v>243</v>
      </c>
    </row>
    <row r="159" spans="1:9" x14ac:dyDescent="0.2">
      <c r="A159" s="139" t="s">
        <v>76</v>
      </c>
      <c r="B159" s="140"/>
      <c r="C159" s="141">
        <f>SUM(C160,C163,C189)</f>
        <v>243</v>
      </c>
      <c r="D159" s="141">
        <f t="shared" ref="D159:H159" si="91">SUM(D160,D163,D189)</f>
        <v>0</v>
      </c>
      <c r="E159" s="141">
        <f t="shared" si="91"/>
        <v>243</v>
      </c>
      <c r="F159" s="141">
        <f t="shared" si="91"/>
        <v>0</v>
      </c>
      <c r="G159" s="141">
        <f t="shared" si="91"/>
        <v>0</v>
      </c>
      <c r="H159" s="142">
        <f t="shared" si="91"/>
        <v>0</v>
      </c>
      <c r="I159" s="13">
        <f t="shared" si="90"/>
        <v>243</v>
      </c>
    </row>
    <row r="160" spans="1:9" hidden="1" x14ac:dyDescent="0.2">
      <c r="A160" s="60" t="s">
        <v>43</v>
      </c>
      <c r="B160" s="61">
        <v>20</v>
      </c>
      <c r="C160" s="97">
        <f>SUM(C161)</f>
        <v>0</v>
      </c>
      <c r="D160" s="97">
        <f t="shared" ref="D160:H160" si="92">SUM(D161)</f>
        <v>0</v>
      </c>
      <c r="E160" s="45">
        <f t="shared" si="92"/>
        <v>0</v>
      </c>
      <c r="F160" s="45">
        <f t="shared" si="92"/>
        <v>0</v>
      </c>
      <c r="G160" s="45">
        <f t="shared" si="92"/>
        <v>0</v>
      </c>
      <c r="H160" s="46">
        <f t="shared" si="92"/>
        <v>0</v>
      </c>
      <c r="I160" s="13">
        <f t="shared" si="90"/>
        <v>0</v>
      </c>
    </row>
    <row r="161" spans="1:9" hidden="1" x14ac:dyDescent="0.2">
      <c r="A161" s="50" t="s">
        <v>44</v>
      </c>
      <c r="B161" s="134" t="s">
        <v>45</v>
      </c>
      <c r="C161" s="98">
        <f>C214</f>
        <v>0</v>
      </c>
      <c r="D161" s="98">
        <f>D214</f>
        <v>0</v>
      </c>
      <c r="E161" s="38">
        <f>C161+D161</f>
        <v>0</v>
      </c>
      <c r="F161" s="38">
        <f t="shared" ref="F161:H161" si="93">F214</f>
        <v>0</v>
      </c>
      <c r="G161" s="38">
        <f t="shared" si="93"/>
        <v>0</v>
      </c>
      <c r="H161" s="39">
        <f t="shared" si="93"/>
        <v>0</v>
      </c>
      <c r="I161" s="13">
        <f t="shared" si="90"/>
        <v>0</v>
      </c>
    </row>
    <row r="162" spans="1:9" s="3" customFormat="1" hidden="1" x14ac:dyDescent="0.2">
      <c r="A162" s="50"/>
      <c r="B162" s="51"/>
      <c r="C162" s="41"/>
      <c r="D162" s="41"/>
      <c r="E162" s="41"/>
      <c r="F162" s="41"/>
      <c r="G162" s="41"/>
      <c r="H162" s="42"/>
      <c r="I162" s="71">
        <f t="shared" si="90"/>
        <v>0</v>
      </c>
    </row>
    <row r="163" spans="1:9" ht="25.5" hidden="1" x14ac:dyDescent="0.2">
      <c r="A163" s="135" t="s">
        <v>46</v>
      </c>
      <c r="B163" s="62">
        <v>60</v>
      </c>
      <c r="C163" s="45">
        <f>SUM(C164,C171,C178)</f>
        <v>243</v>
      </c>
      <c r="D163" s="45">
        <f t="shared" ref="D163:H163" si="94">SUM(D164,D171,D178)</f>
        <v>0</v>
      </c>
      <c r="E163" s="45">
        <f t="shared" si="94"/>
        <v>243</v>
      </c>
      <c r="F163" s="45">
        <f t="shared" si="94"/>
        <v>0</v>
      </c>
      <c r="G163" s="45">
        <f t="shared" si="94"/>
        <v>0</v>
      </c>
      <c r="H163" s="46">
        <f t="shared" si="94"/>
        <v>0</v>
      </c>
      <c r="I163" s="13"/>
    </row>
    <row r="164" spans="1:9" ht="25.5" hidden="1" x14ac:dyDescent="0.2">
      <c r="A164" s="60" t="s">
        <v>47</v>
      </c>
      <c r="B164" s="63">
        <v>60</v>
      </c>
      <c r="C164" s="45">
        <f>SUM(C168,C169,C170)</f>
        <v>243</v>
      </c>
      <c r="D164" s="45">
        <f t="shared" ref="D164:H164" si="95">SUM(D168,D169,D170)</f>
        <v>0</v>
      </c>
      <c r="E164" s="45">
        <f t="shared" si="95"/>
        <v>243</v>
      </c>
      <c r="F164" s="45">
        <f t="shared" si="95"/>
        <v>0</v>
      </c>
      <c r="G164" s="45">
        <f t="shared" si="95"/>
        <v>0</v>
      </c>
      <c r="H164" s="46">
        <f t="shared" si="95"/>
        <v>0</v>
      </c>
      <c r="I164" s="13"/>
    </row>
    <row r="165" spans="1:9" s="3" customFormat="1" hidden="1" x14ac:dyDescent="0.2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90"/>
        <v>0</v>
      </c>
    </row>
    <row r="166" spans="1:9" hidden="1" x14ac:dyDescent="0.2">
      <c r="A166" s="64" t="s">
        <v>49</v>
      </c>
      <c r="B166" s="65"/>
      <c r="C166" s="45">
        <f>C168+C169+C170-C167</f>
        <v>0</v>
      </c>
      <c r="D166" s="45">
        <f t="shared" ref="D166:H166" si="96">D168+D169+D170-D167</f>
        <v>0</v>
      </c>
      <c r="E166" s="45">
        <f t="shared" si="96"/>
        <v>0</v>
      </c>
      <c r="F166" s="45">
        <f t="shared" si="96"/>
        <v>0</v>
      </c>
      <c r="G166" s="45">
        <f t="shared" si="96"/>
        <v>0</v>
      </c>
      <c r="H166" s="46">
        <f t="shared" si="96"/>
        <v>0</v>
      </c>
      <c r="I166" s="13">
        <f t="shared" si="90"/>
        <v>0</v>
      </c>
    </row>
    <row r="167" spans="1:9" hidden="1" x14ac:dyDescent="0.2">
      <c r="A167" s="64" t="s">
        <v>50</v>
      </c>
      <c r="B167" s="65"/>
      <c r="C167" s="45">
        <f t="shared" ref="C167:H170" si="97">C220</f>
        <v>243</v>
      </c>
      <c r="D167" s="45">
        <f t="shared" si="97"/>
        <v>0</v>
      </c>
      <c r="E167" s="45">
        <f t="shared" si="97"/>
        <v>243</v>
      </c>
      <c r="F167" s="45">
        <f t="shared" si="97"/>
        <v>0</v>
      </c>
      <c r="G167" s="45">
        <f t="shared" si="97"/>
        <v>0</v>
      </c>
      <c r="H167" s="46">
        <f t="shared" si="97"/>
        <v>0</v>
      </c>
      <c r="I167" s="13"/>
    </row>
    <row r="168" spans="1:9" hidden="1" x14ac:dyDescent="0.2">
      <c r="A168" s="36" t="s">
        <v>51</v>
      </c>
      <c r="B168" s="136" t="s">
        <v>52</v>
      </c>
      <c r="C168" s="38">
        <f t="shared" si="97"/>
        <v>204.2</v>
      </c>
      <c r="D168" s="38">
        <f t="shared" si="97"/>
        <v>0</v>
      </c>
      <c r="E168" s="38">
        <f t="shared" si="97"/>
        <v>204.2</v>
      </c>
      <c r="F168" s="38">
        <f t="shared" si="97"/>
        <v>0</v>
      </c>
      <c r="G168" s="38">
        <f t="shared" si="97"/>
        <v>0</v>
      </c>
      <c r="H168" s="39">
        <f t="shared" si="97"/>
        <v>0</v>
      </c>
      <c r="I168" s="13"/>
    </row>
    <row r="169" spans="1:9" s="3" customFormat="1" hidden="1" x14ac:dyDescent="0.2">
      <c r="A169" s="36" t="s">
        <v>18</v>
      </c>
      <c r="B169" s="136" t="s">
        <v>53</v>
      </c>
      <c r="C169" s="41">
        <f t="shared" si="97"/>
        <v>0</v>
      </c>
      <c r="D169" s="41">
        <f t="shared" si="97"/>
        <v>0</v>
      </c>
      <c r="E169" s="41">
        <f t="shared" ref="E169" si="98">C169+D169</f>
        <v>0</v>
      </c>
      <c r="F169" s="41">
        <f t="shared" si="97"/>
        <v>0</v>
      </c>
      <c r="G169" s="41">
        <f t="shared" si="97"/>
        <v>0</v>
      </c>
      <c r="H169" s="42">
        <f t="shared" si="97"/>
        <v>0</v>
      </c>
      <c r="I169" s="71">
        <f t="shared" si="90"/>
        <v>0</v>
      </c>
    </row>
    <row r="170" spans="1:9" hidden="1" x14ac:dyDescent="0.2">
      <c r="A170" s="36" t="s">
        <v>20</v>
      </c>
      <c r="B170" s="137" t="s">
        <v>54</v>
      </c>
      <c r="C170" s="38">
        <f t="shared" si="97"/>
        <v>38.800000000000011</v>
      </c>
      <c r="D170" s="38">
        <f t="shared" si="97"/>
        <v>0</v>
      </c>
      <c r="E170" s="38">
        <f>E223</f>
        <v>38.800000000000011</v>
      </c>
      <c r="F170" s="38">
        <f t="shared" si="97"/>
        <v>0</v>
      </c>
      <c r="G170" s="38">
        <f t="shared" si="97"/>
        <v>0</v>
      </c>
      <c r="H170" s="39">
        <f t="shared" si="97"/>
        <v>0</v>
      </c>
      <c r="I170" s="13"/>
    </row>
    <row r="171" spans="1:9" s="3" customFormat="1" hidden="1" x14ac:dyDescent="0.2">
      <c r="A171" s="60" t="s">
        <v>55</v>
      </c>
      <c r="B171" s="61" t="s">
        <v>56</v>
      </c>
      <c r="C171" s="45">
        <f>SUM(C175,C176,C177)</f>
        <v>0</v>
      </c>
      <c r="D171" s="45">
        <f t="shared" ref="D171:H171" si="99">SUM(D175,D176,D177)</f>
        <v>0</v>
      </c>
      <c r="E171" s="45">
        <f t="shared" si="99"/>
        <v>0</v>
      </c>
      <c r="F171" s="45">
        <f t="shared" si="99"/>
        <v>0</v>
      </c>
      <c r="G171" s="45">
        <f t="shared" si="99"/>
        <v>0</v>
      </c>
      <c r="H171" s="46">
        <f t="shared" si="99"/>
        <v>0</v>
      </c>
      <c r="I171" s="71">
        <f t="shared" si="90"/>
        <v>0</v>
      </c>
    </row>
    <row r="172" spans="1:9" s="3" customFormat="1" hidden="1" x14ac:dyDescent="0.2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90"/>
        <v>0</v>
      </c>
    </row>
    <row r="173" spans="1:9" s="3" customFormat="1" hidden="1" x14ac:dyDescent="0.2">
      <c r="A173" s="64" t="s">
        <v>49</v>
      </c>
      <c r="B173" s="65"/>
      <c r="C173" s="45">
        <f>C175+C176+C177-C174</f>
        <v>0</v>
      </c>
      <c r="D173" s="45">
        <f t="shared" ref="D173:H173" si="100">D175+D176+D177-D174</f>
        <v>0</v>
      </c>
      <c r="E173" s="45">
        <f t="shared" si="100"/>
        <v>0</v>
      </c>
      <c r="F173" s="45">
        <f t="shared" si="100"/>
        <v>0</v>
      </c>
      <c r="G173" s="45">
        <f t="shared" si="100"/>
        <v>0</v>
      </c>
      <c r="H173" s="46">
        <f t="shared" si="100"/>
        <v>0</v>
      </c>
      <c r="I173" s="71">
        <f t="shared" ref="I173:I242" si="101">SUM(E173:H173)</f>
        <v>0</v>
      </c>
    </row>
    <row r="174" spans="1:9" s="3" customFormat="1" hidden="1" x14ac:dyDescent="0.2">
      <c r="A174" s="64" t="s">
        <v>50</v>
      </c>
      <c r="B174" s="65"/>
      <c r="C174" s="45">
        <f t="shared" ref="C174:H177" si="102">C227</f>
        <v>0</v>
      </c>
      <c r="D174" s="45">
        <f t="shared" si="102"/>
        <v>0</v>
      </c>
      <c r="E174" s="45">
        <f t="shared" si="102"/>
        <v>0</v>
      </c>
      <c r="F174" s="45">
        <f t="shared" si="102"/>
        <v>0</v>
      </c>
      <c r="G174" s="45">
        <f t="shared" si="102"/>
        <v>0</v>
      </c>
      <c r="H174" s="46">
        <f t="shared" si="102"/>
        <v>0</v>
      </c>
      <c r="I174" s="71">
        <f t="shared" si="101"/>
        <v>0</v>
      </c>
    </row>
    <row r="175" spans="1:9" s="3" customFormat="1" hidden="1" x14ac:dyDescent="0.2">
      <c r="A175" s="36" t="s">
        <v>57</v>
      </c>
      <c r="B175" s="137" t="s">
        <v>58</v>
      </c>
      <c r="C175" s="41">
        <f t="shared" si="102"/>
        <v>0</v>
      </c>
      <c r="D175" s="41">
        <f t="shared" si="102"/>
        <v>0</v>
      </c>
      <c r="E175" s="41">
        <f t="shared" ref="E175:E177" si="103">C175+D175</f>
        <v>0</v>
      </c>
      <c r="F175" s="41">
        <f t="shared" si="102"/>
        <v>0</v>
      </c>
      <c r="G175" s="41">
        <f t="shared" si="102"/>
        <v>0</v>
      </c>
      <c r="H175" s="42">
        <f t="shared" si="102"/>
        <v>0</v>
      </c>
      <c r="I175" s="71">
        <f t="shared" si="101"/>
        <v>0</v>
      </c>
    </row>
    <row r="176" spans="1:9" s="3" customFormat="1" hidden="1" x14ac:dyDescent="0.2">
      <c r="A176" s="36" t="s">
        <v>59</v>
      </c>
      <c r="B176" s="137" t="s">
        <v>60</v>
      </c>
      <c r="C176" s="41">
        <f t="shared" si="102"/>
        <v>0</v>
      </c>
      <c r="D176" s="41">
        <f t="shared" si="102"/>
        <v>0</v>
      </c>
      <c r="E176" s="41">
        <f t="shared" si="103"/>
        <v>0</v>
      </c>
      <c r="F176" s="41">
        <f t="shared" si="102"/>
        <v>0</v>
      </c>
      <c r="G176" s="41">
        <f t="shared" si="102"/>
        <v>0</v>
      </c>
      <c r="H176" s="42">
        <f t="shared" si="102"/>
        <v>0</v>
      </c>
      <c r="I176" s="71">
        <f t="shared" si="101"/>
        <v>0</v>
      </c>
    </row>
    <row r="177" spans="1:9" s="3" customFormat="1" hidden="1" x14ac:dyDescent="0.2">
      <c r="A177" s="36" t="s">
        <v>61</v>
      </c>
      <c r="B177" s="137" t="s">
        <v>62</v>
      </c>
      <c r="C177" s="41">
        <f t="shared" si="102"/>
        <v>0</v>
      </c>
      <c r="D177" s="41">
        <f t="shared" si="102"/>
        <v>0</v>
      </c>
      <c r="E177" s="41">
        <f t="shared" si="103"/>
        <v>0</v>
      </c>
      <c r="F177" s="41">
        <f t="shared" si="102"/>
        <v>0</v>
      </c>
      <c r="G177" s="41">
        <f t="shared" si="102"/>
        <v>0</v>
      </c>
      <c r="H177" s="42">
        <f t="shared" si="102"/>
        <v>0</v>
      </c>
      <c r="I177" s="71">
        <f t="shared" si="101"/>
        <v>0</v>
      </c>
    </row>
    <row r="178" spans="1:9" s="3" customFormat="1" hidden="1" x14ac:dyDescent="0.2">
      <c r="A178" s="60" t="s">
        <v>63</v>
      </c>
      <c r="B178" s="67" t="s">
        <v>64</v>
      </c>
      <c r="C178" s="45">
        <f>SUM(C182,C183,C184)</f>
        <v>0</v>
      </c>
      <c r="D178" s="45">
        <f t="shared" ref="D178:H178" si="104">SUM(D182,D183,D184)</f>
        <v>0</v>
      </c>
      <c r="E178" s="45">
        <f t="shared" si="104"/>
        <v>0</v>
      </c>
      <c r="F178" s="45">
        <f t="shared" si="104"/>
        <v>0</v>
      </c>
      <c r="G178" s="45">
        <f t="shared" si="104"/>
        <v>0</v>
      </c>
      <c r="H178" s="46">
        <f t="shared" si="104"/>
        <v>0</v>
      </c>
      <c r="I178" s="71">
        <f t="shared" si="101"/>
        <v>0</v>
      </c>
    </row>
    <row r="179" spans="1:9" s="3" customFormat="1" hidden="1" x14ac:dyDescent="0.2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01"/>
        <v>0</v>
      </c>
    </row>
    <row r="180" spans="1:9" s="3" customFormat="1" hidden="1" x14ac:dyDescent="0.2">
      <c r="A180" s="64" t="s">
        <v>49</v>
      </c>
      <c r="B180" s="65"/>
      <c r="C180" s="45">
        <f>C182+C183+C184-C181</f>
        <v>0</v>
      </c>
      <c r="D180" s="45">
        <f t="shared" ref="D180:H180" si="105">D182+D183+D184-D181</f>
        <v>0</v>
      </c>
      <c r="E180" s="45">
        <f t="shared" si="105"/>
        <v>0</v>
      </c>
      <c r="F180" s="45">
        <f t="shared" si="105"/>
        <v>0</v>
      </c>
      <c r="G180" s="45">
        <f t="shared" si="105"/>
        <v>0</v>
      </c>
      <c r="H180" s="46">
        <f t="shared" si="105"/>
        <v>0</v>
      </c>
      <c r="I180" s="71">
        <f t="shared" si="101"/>
        <v>0</v>
      </c>
    </row>
    <row r="181" spans="1:9" s="3" customFormat="1" hidden="1" x14ac:dyDescent="0.2">
      <c r="A181" s="64" t="s">
        <v>50</v>
      </c>
      <c r="B181" s="65"/>
      <c r="C181" s="45">
        <f t="shared" ref="C181:H184" si="106">C234</f>
        <v>0</v>
      </c>
      <c r="D181" s="45">
        <f t="shared" si="106"/>
        <v>0</v>
      </c>
      <c r="E181" s="45">
        <f t="shared" si="106"/>
        <v>0</v>
      </c>
      <c r="F181" s="45">
        <f t="shared" si="106"/>
        <v>0</v>
      </c>
      <c r="G181" s="45">
        <f t="shared" si="106"/>
        <v>0</v>
      </c>
      <c r="H181" s="46">
        <f t="shared" si="106"/>
        <v>0</v>
      </c>
      <c r="I181" s="71">
        <f t="shared" si="101"/>
        <v>0</v>
      </c>
    </row>
    <row r="182" spans="1:9" s="3" customFormat="1" hidden="1" x14ac:dyDescent="0.2">
      <c r="A182" s="36" t="s">
        <v>57</v>
      </c>
      <c r="B182" s="137" t="s">
        <v>65</v>
      </c>
      <c r="C182" s="41">
        <f t="shared" si="106"/>
        <v>0</v>
      </c>
      <c r="D182" s="41">
        <f t="shared" si="106"/>
        <v>0</v>
      </c>
      <c r="E182" s="41">
        <f t="shared" ref="E182:E184" si="107">C182+D182</f>
        <v>0</v>
      </c>
      <c r="F182" s="41">
        <f t="shared" si="106"/>
        <v>0</v>
      </c>
      <c r="G182" s="41">
        <f t="shared" si="106"/>
        <v>0</v>
      </c>
      <c r="H182" s="42">
        <f t="shared" si="106"/>
        <v>0</v>
      </c>
      <c r="I182" s="71">
        <f t="shared" si="101"/>
        <v>0</v>
      </c>
    </row>
    <row r="183" spans="1:9" s="3" customFormat="1" hidden="1" x14ac:dyDescent="0.2">
      <c r="A183" s="36" t="s">
        <v>59</v>
      </c>
      <c r="B183" s="137" t="s">
        <v>66</v>
      </c>
      <c r="C183" s="41">
        <f t="shared" si="106"/>
        <v>0</v>
      </c>
      <c r="D183" s="41">
        <f t="shared" si="106"/>
        <v>0</v>
      </c>
      <c r="E183" s="41">
        <f t="shared" si="107"/>
        <v>0</v>
      </c>
      <c r="F183" s="41">
        <f t="shared" si="106"/>
        <v>0</v>
      </c>
      <c r="G183" s="41">
        <f t="shared" si="106"/>
        <v>0</v>
      </c>
      <c r="H183" s="42">
        <f t="shared" si="106"/>
        <v>0</v>
      </c>
      <c r="I183" s="71">
        <f t="shared" si="101"/>
        <v>0</v>
      </c>
    </row>
    <row r="184" spans="1:9" s="3" customFormat="1" hidden="1" x14ac:dyDescent="0.2">
      <c r="A184" s="36" t="s">
        <v>61</v>
      </c>
      <c r="B184" s="137" t="s">
        <v>67</v>
      </c>
      <c r="C184" s="41">
        <f t="shared" si="106"/>
        <v>0</v>
      </c>
      <c r="D184" s="41">
        <f t="shared" si="106"/>
        <v>0</v>
      </c>
      <c r="E184" s="41">
        <f t="shared" si="107"/>
        <v>0</v>
      </c>
      <c r="F184" s="41">
        <f t="shared" si="106"/>
        <v>0</v>
      </c>
      <c r="G184" s="41">
        <f t="shared" si="106"/>
        <v>0</v>
      </c>
      <c r="H184" s="42">
        <f t="shared" si="106"/>
        <v>0</v>
      </c>
      <c r="I184" s="71">
        <f t="shared" si="101"/>
        <v>0</v>
      </c>
    </row>
    <row r="185" spans="1:9" s="3" customFormat="1" hidden="1" x14ac:dyDescent="0.2">
      <c r="A185" s="68"/>
      <c r="B185" s="55"/>
      <c r="C185" s="41"/>
      <c r="D185" s="41"/>
      <c r="E185" s="41"/>
      <c r="F185" s="41"/>
      <c r="G185" s="41"/>
      <c r="H185" s="42"/>
      <c r="I185" s="71">
        <f t="shared" si="101"/>
        <v>0</v>
      </c>
    </row>
    <row r="186" spans="1:9" s="3" customFormat="1" hidden="1" x14ac:dyDescent="0.2">
      <c r="A186" s="79" t="s">
        <v>68</v>
      </c>
      <c r="B186" s="61">
        <v>20</v>
      </c>
      <c r="C186" s="45">
        <f>SUM(C187)</f>
        <v>0</v>
      </c>
      <c r="D186" s="45">
        <f t="shared" ref="D186:H186" si="108">SUM(D187)</f>
        <v>0</v>
      </c>
      <c r="E186" s="45">
        <f t="shared" si="108"/>
        <v>0</v>
      </c>
      <c r="F186" s="45">
        <f t="shared" si="108"/>
        <v>0</v>
      </c>
      <c r="G186" s="45">
        <f t="shared" si="108"/>
        <v>0</v>
      </c>
      <c r="H186" s="46">
        <f t="shared" si="108"/>
        <v>0</v>
      </c>
      <c r="I186" s="71">
        <f t="shared" si="101"/>
        <v>0</v>
      </c>
    </row>
    <row r="187" spans="1:9" s="3" customFormat="1" hidden="1" x14ac:dyDescent="0.2">
      <c r="A187" s="80" t="s">
        <v>69</v>
      </c>
      <c r="B187" s="134" t="s">
        <v>70</v>
      </c>
      <c r="C187" s="41">
        <f>C240</f>
        <v>0</v>
      </c>
      <c r="D187" s="41">
        <f>D240</f>
        <v>0</v>
      </c>
      <c r="E187" s="41">
        <f>C187+D187</f>
        <v>0</v>
      </c>
      <c r="F187" s="41">
        <f t="shared" ref="F187:H187" si="109">F240</f>
        <v>0</v>
      </c>
      <c r="G187" s="41">
        <f t="shared" si="109"/>
        <v>0</v>
      </c>
      <c r="H187" s="42">
        <f t="shared" si="109"/>
        <v>0</v>
      </c>
      <c r="I187" s="71">
        <f t="shared" si="101"/>
        <v>0</v>
      </c>
    </row>
    <row r="188" spans="1:9" s="3" customFormat="1" hidden="1" x14ac:dyDescent="0.2">
      <c r="A188" s="68"/>
      <c r="B188" s="55"/>
      <c r="C188" s="41"/>
      <c r="D188" s="41"/>
      <c r="E188" s="41"/>
      <c r="F188" s="41"/>
      <c r="G188" s="41"/>
      <c r="H188" s="42"/>
      <c r="I188" s="71">
        <f t="shared" si="101"/>
        <v>0</v>
      </c>
    </row>
    <row r="189" spans="1:9" s="3" customFormat="1" hidden="1" x14ac:dyDescent="0.2">
      <c r="A189" s="48" t="s">
        <v>71</v>
      </c>
      <c r="B189" s="67" t="s">
        <v>72</v>
      </c>
      <c r="C189" s="45">
        <f>C242</f>
        <v>0</v>
      </c>
      <c r="D189" s="45">
        <f t="shared" ref="D189" si="110">D242</f>
        <v>0</v>
      </c>
      <c r="E189" s="45">
        <f>C189+D189</f>
        <v>0</v>
      </c>
      <c r="F189" s="45">
        <f t="shared" ref="F189:H189" si="111">F242</f>
        <v>0</v>
      </c>
      <c r="G189" s="45">
        <f t="shared" si="111"/>
        <v>0</v>
      </c>
      <c r="H189" s="46">
        <f t="shared" si="111"/>
        <v>0</v>
      </c>
      <c r="I189" s="71">
        <f t="shared" si="101"/>
        <v>0</v>
      </c>
    </row>
    <row r="190" spans="1:9" s="3" customFormat="1" hidden="1" x14ac:dyDescent="0.2">
      <c r="A190" s="81"/>
      <c r="B190" s="82"/>
      <c r="C190" s="83"/>
      <c r="D190" s="83"/>
      <c r="E190" s="83"/>
      <c r="F190" s="83"/>
      <c r="G190" s="83"/>
      <c r="H190" s="84"/>
      <c r="I190" s="71">
        <f t="shared" si="101"/>
        <v>0</v>
      </c>
    </row>
    <row r="191" spans="1:9" s="2" customFormat="1" ht="38.25" x14ac:dyDescent="0.2">
      <c r="A191" s="85" t="s">
        <v>82</v>
      </c>
      <c r="B191" s="86"/>
      <c r="C191" s="87">
        <f>C192</f>
        <v>243</v>
      </c>
      <c r="D191" s="87">
        <f t="shared" ref="D191:H191" si="112">D192</f>
        <v>0</v>
      </c>
      <c r="E191" s="87">
        <f t="shared" si="112"/>
        <v>243</v>
      </c>
      <c r="F191" s="87">
        <f t="shared" si="112"/>
        <v>0</v>
      </c>
      <c r="G191" s="87">
        <f t="shared" si="112"/>
        <v>0</v>
      </c>
      <c r="H191" s="88">
        <f t="shared" si="112"/>
        <v>0</v>
      </c>
      <c r="I191" s="13">
        <f t="shared" si="101"/>
        <v>243</v>
      </c>
    </row>
    <row r="192" spans="1:9" s="4" customFormat="1" x14ac:dyDescent="0.2">
      <c r="A192" s="89" t="s">
        <v>78</v>
      </c>
      <c r="B192" s="90"/>
      <c r="C192" s="91">
        <f>SUM(C193,C194,C195,C199)</f>
        <v>243</v>
      </c>
      <c r="D192" s="91">
        <f t="shared" ref="D192:H192" si="113">SUM(D193,D194,D195,D199)</f>
        <v>0</v>
      </c>
      <c r="E192" s="91">
        <f t="shared" si="113"/>
        <v>243</v>
      </c>
      <c r="F192" s="91">
        <f t="shared" si="113"/>
        <v>0</v>
      </c>
      <c r="G192" s="91">
        <f t="shared" si="113"/>
        <v>0</v>
      </c>
      <c r="H192" s="92">
        <f t="shared" si="113"/>
        <v>0</v>
      </c>
      <c r="I192" s="13">
        <f t="shared" si="101"/>
        <v>243</v>
      </c>
    </row>
    <row r="193" spans="1:11" hidden="1" x14ac:dyDescent="0.2">
      <c r="A193" s="36" t="s">
        <v>12</v>
      </c>
      <c r="B193" s="37"/>
      <c r="C193" s="98"/>
      <c r="D193" s="98"/>
      <c r="E193" s="38">
        <f>SUM(C193,D193)</f>
        <v>0</v>
      </c>
      <c r="F193" s="38"/>
      <c r="G193" s="38"/>
      <c r="H193" s="39"/>
      <c r="I193" s="13">
        <f t="shared" si="101"/>
        <v>0</v>
      </c>
    </row>
    <row r="194" spans="1:11" s="3" customFormat="1" hidden="1" x14ac:dyDescent="0.2">
      <c r="A194" s="36" t="s">
        <v>13</v>
      </c>
      <c r="B194" s="40"/>
      <c r="C194" s="41"/>
      <c r="D194" s="41"/>
      <c r="E194" s="41">
        <f t="shared" ref="E194:E198" si="114">SUM(C194,D194)</f>
        <v>0</v>
      </c>
      <c r="F194" s="41"/>
      <c r="G194" s="41"/>
      <c r="H194" s="42"/>
      <c r="I194" s="71">
        <f t="shared" si="101"/>
        <v>0</v>
      </c>
    </row>
    <row r="195" spans="1:11" hidden="1" x14ac:dyDescent="0.2">
      <c r="A195" s="43" t="s">
        <v>79</v>
      </c>
      <c r="B195" s="44" t="s">
        <v>15</v>
      </c>
      <c r="C195" s="45">
        <f>SUM(C196:C198)</f>
        <v>0</v>
      </c>
      <c r="D195" s="45">
        <f>SUM(D196:D198)</f>
        <v>0</v>
      </c>
      <c r="E195" s="45">
        <f t="shared" si="114"/>
        <v>0</v>
      </c>
      <c r="F195" s="45">
        <f t="shared" ref="F195:H195" si="115">SUM(F196:F198)</f>
        <v>0</v>
      </c>
      <c r="G195" s="45">
        <f t="shared" si="115"/>
        <v>0</v>
      </c>
      <c r="H195" s="46">
        <f t="shared" si="115"/>
        <v>0</v>
      </c>
      <c r="I195" s="13">
        <f t="shared" si="101"/>
        <v>0</v>
      </c>
    </row>
    <row r="196" spans="1:11" hidden="1" x14ac:dyDescent="0.2">
      <c r="A196" s="47" t="s">
        <v>16</v>
      </c>
      <c r="B196" s="37" t="s">
        <v>17</v>
      </c>
      <c r="C196" s="38"/>
      <c r="D196" s="38"/>
      <c r="E196" s="38">
        <f t="shared" si="114"/>
        <v>0</v>
      </c>
      <c r="F196" s="38"/>
      <c r="G196" s="38"/>
      <c r="H196" s="39"/>
      <c r="I196" s="13">
        <f t="shared" si="101"/>
        <v>0</v>
      </c>
      <c r="J196" s="8">
        <f>100/119</f>
        <v>0.84033613445378152</v>
      </c>
      <c r="K196" s="8">
        <v>9241.7000000000007</v>
      </c>
    </row>
    <row r="197" spans="1:11" s="3" customFormat="1" hidden="1" x14ac:dyDescent="0.2">
      <c r="A197" s="47" t="s">
        <v>18</v>
      </c>
      <c r="B197" s="37" t="s">
        <v>19</v>
      </c>
      <c r="C197" s="41"/>
      <c r="D197" s="41"/>
      <c r="E197" s="41">
        <f t="shared" si="114"/>
        <v>0</v>
      </c>
      <c r="F197" s="41"/>
      <c r="G197" s="41"/>
      <c r="H197" s="42"/>
      <c r="I197" s="71">
        <f t="shared" si="101"/>
        <v>0</v>
      </c>
    </row>
    <row r="198" spans="1:11" hidden="1" x14ac:dyDescent="0.2">
      <c r="A198" s="47" t="s">
        <v>20</v>
      </c>
      <c r="B198" s="37" t="s">
        <v>21</v>
      </c>
      <c r="C198" s="98"/>
      <c r="D198" s="98"/>
      <c r="E198" s="38">
        <f t="shared" si="114"/>
        <v>0</v>
      </c>
      <c r="F198" s="38"/>
      <c r="G198" s="38"/>
      <c r="H198" s="39"/>
      <c r="I198" s="13">
        <f t="shared" si="101"/>
        <v>0</v>
      </c>
      <c r="J198" s="8">
        <f>19/119</f>
        <v>0.15966386554621848</v>
      </c>
    </row>
    <row r="199" spans="1:11" s="3" customFormat="1" ht="25.5" x14ac:dyDescent="0.2">
      <c r="A199" s="43" t="s">
        <v>22</v>
      </c>
      <c r="B199" s="44" t="s">
        <v>23</v>
      </c>
      <c r="C199" s="45">
        <f>SUM(C200,C204,C208)</f>
        <v>243</v>
      </c>
      <c r="D199" s="45">
        <f t="shared" ref="D199:H199" si="116">SUM(D200,D204,D208)</f>
        <v>0</v>
      </c>
      <c r="E199" s="45">
        <f t="shared" si="116"/>
        <v>243</v>
      </c>
      <c r="F199" s="45">
        <f t="shared" si="116"/>
        <v>0</v>
      </c>
      <c r="G199" s="45">
        <f t="shared" si="116"/>
        <v>0</v>
      </c>
      <c r="H199" s="46">
        <f t="shared" si="116"/>
        <v>0</v>
      </c>
      <c r="I199" s="71">
        <f t="shared" si="101"/>
        <v>243</v>
      </c>
    </row>
    <row r="200" spans="1:11" s="3" customFormat="1" x14ac:dyDescent="0.2">
      <c r="A200" s="48" t="s">
        <v>24</v>
      </c>
      <c r="B200" s="49" t="s">
        <v>25</v>
      </c>
      <c r="C200" s="45">
        <f>SUM(C201:C203)</f>
        <v>243</v>
      </c>
      <c r="D200" s="45">
        <f t="shared" ref="D200:H200" si="117">SUM(D201:D203)</f>
        <v>0</v>
      </c>
      <c r="E200" s="45">
        <f t="shared" si="117"/>
        <v>243</v>
      </c>
      <c r="F200" s="45">
        <f t="shared" si="117"/>
        <v>0</v>
      </c>
      <c r="G200" s="45">
        <f t="shared" si="117"/>
        <v>0</v>
      </c>
      <c r="H200" s="46">
        <f t="shared" si="117"/>
        <v>0</v>
      </c>
      <c r="I200" s="71">
        <f t="shared" si="101"/>
        <v>243</v>
      </c>
    </row>
    <row r="201" spans="1:11" s="3" customFormat="1" x14ac:dyDescent="0.2">
      <c r="A201" s="50" t="s">
        <v>26</v>
      </c>
      <c r="B201" s="51" t="s">
        <v>27</v>
      </c>
      <c r="C201" s="41">
        <f>ROUND(243*100/119,1)</f>
        <v>204.2</v>
      </c>
      <c r="D201" s="41"/>
      <c r="E201" s="41">
        <f t="shared" ref="E201:E203" si="118">SUM(C201,D201)</f>
        <v>204.2</v>
      </c>
      <c r="F201" s="41"/>
      <c r="G201" s="41"/>
      <c r="H201" s="42"/>
      <c r="I201" s="71">
        <f t="shared" si="101"/>
        <v>204.2</v>
      </c>
    </row>
    <row r="202" spans="1:11" s="3" customFormat="1" hidden="1" x14ac:dyDescent="0.2">
      <c r="A202" s="50" t="s">
        <v>28</v>
      </c>
      <c r="B202" s="52" t="s">
        <v>29</v>
      </c>
      <c r="C202" s="41"/>
      <c r="D202" s="41"/>
      <c r="E202" s="41">
        <f t="shared" si="118"/>
        <v>0</v>
      </c>
      <c r="F202" s="41"/>
      <c r="G202" s="41"/>
      <c r="H202" s="42"/>
      <c r="I202" s="71">
        <f t="shared" si="101"/>
        <v>0</v>
      </c>
    </row>
    <row r="203" spans="1:11" s="3" customFormat="1" x14ac:dyDescent="0.2">
      <c r="A203" s="50" t="s">
        <v>30</v>
      </c>
      <c r="B203" s="52" t="s">
        <v>31</v>
      </c>
      <c r="C203" s="41">
        <f>243-C201</f>
        <v>38.800000000000011</v>
      </c>
      <c r="D203" s="41"/>
      <c r="E203" s="41">
        <f t="shared" si="118"/>
        <v>38.800000000000011</v>
      </c>
      <c r="F203" s="41"/>
      <c r="G203" s="41"/>
      <c r="H203" s="42"/>
      <c r="I203" s="71">
        <f t="shared" si="101"/>
        <v>38.800000000000011</v>
      </c>
    </row>
    <row r="204" spans="1:11" s="3" customFormat="1" hidden="1" x14ac:dyDescent="0.2">
      <c r="A204" s="48" t="s">
        <v>32</v>
      </c>
      <c r="B204" s="53" t="s">
        <v>33</v>
      </c>
      <c r="C204" s="45">
        <f>SUM(C205:C207)</f>
        <v>0</v>
      </c>
      <c r="D204" s="45">
        <f t="shared" ref="D204:H204" si="119">SUM(D205:D207)</f>
        <v>0</v>
      </c>
      <c r="E204" s="45">
        <f t="shared" si="119"/>
        <v>0</v>
      </c>
      <c r="F204" s="45">
        <f t="shared" si="119"/>
        <v>0</v>
      </c>
      <c r="G204" s="45">
        <f t="shared" si="119"/>
        <v>0</v>
      </c>
      <c r="H204" s="46">
        <f t="shared" si="119"/>
        <v>0</v>
      </c>
      <c r="I204" s="71">
        <f t="shared" si="101"/>
        <v>0</v>
      </c>
    </row>
    <row r="205" spans="1:11" s="3" customFormat="1" hidden="1" x14ac:dyDescent="0.2">
      <c r="A205" s="50" t="s">
        <v>26</v>
      </c>
      <c r="B205" s="52" t="s">
        <v>34</v>
      </c>
      <c r="C205" s="41"/>
      <c r="D205" s="41"/>
      <c r="E205" s="41">
        <f t="shared" ref="E205:E207" si="120">SUM(C205,D205)</f>
        <v>0</v>
      </c>
      <c r="F205" s="41"/>
      <c r="G205" s="41"/>
      <c r="H205" s="42"/>
      <c r="I205" s="71">
        <f t="shared" si="101"/>
        <v>0</v>
      </c>
    </row>
    <row r="206" spans="1:11" s="3" customFormat="1" hidden="1" x14ac:dyDescent="0.2">
      <c r="A206" s="50" t="s">
        <v>28</v>
      </c>
      <c r="B206" s="52" t="s">
        <v>35</v>
      </c>
      <c r="C206" s="41"/>
      <c r="D206" s="41"/>
      <c r="E206" s="41">
        <f t="shared" si="120"/>
        <v>0</v>
      </c>
      <c r="F206" s="41"/>
      <c r="G206" s="41"/>
      <c r="H206" s="42"/>
      <c r="I206" s="71">
        <f t="shared" si="101"/>
        <v>0</v>
      </c>
    </row>
    <row r="207" spans="1:11" s="3" customFormat="1" hidden="1" x14ac:dyDescent="0.2">
      <c r="A207" s="50" t="s">
        <v>30</v>
      </c>
      <c r="B207" s="52" t="s">
        <v>36</v>
      </c>
      <c r="C207" s="41"/>
      <c r="D207" s="41"/>
      <c r="E207" s="41">
        <f t="shared" si="120"/>
        <v>0</v>
      </c>
      <c r="F207" s="41"/>
      <c r="G207" s="41"/>
      <c r="H207" s="42"/>
      <c r="I207" s="71">
        <f t="shared" si="101"/>
        <v>0</v>
      </c>
    </row>
    <row r="208" spans="1:11" s="3" customFormat="1" hidden="1" x14ac:dyDescent="0.2">
      <c r="A208" s="48" t="s">
        <v>37</v>
      </c>
      <c r="B208" s="53" t="s">
        <v>38</v>
      </c>
      <c r="C208" s="45">
        <f>SUM(C209:C211)</f>
        <v>0</v>
      </c>
      <c r="D208" s="45">
        <f t="shared" ref="D208:H208" si="121">SUM(D209:D211)</f>
        <v>0</v>
      </c>
      <c r="E208" s="45">
        <f t="shared" si="121"/>
        <v>0</v>
      </c>
      <c r="F208" s="45">
        <f t="shared" si="121"/>
        <v>0</v>
      </c>
      <c r="G208" s="45">
        <f t="shared" si="121"/>
        <v>0</v>
      </c>
      <c r="H208" s="46">
        <f t="shared" si="121"/>
        <v>0</v>
      </c>
      <c r="I208" s="71">
        <f t="shared" si="101"/>
        <v>0</v>
      </c>
    </row>
    <row r="209" spans="1:11" s="3" customFormat="1" hidden="1" x14ac:dyDescent="0.2">
      <c r="A209" s="50" t="s">
        <v>26</v>
      </c>
      <c r="B209" s="52" t="s">
        <v>39</v>
      </c>
      <c r="C209" s="41"/>
      <c r="D209" s="41"/>
      <c r="E209" s="41">
        <f t="shared" ref="E209:E211" si="122">SUM(C209,D209)</f>
        <v>0</v>
      </c>
      <c r="F209" s="41"/>
      <c r="G209" s="41"/>
      <c r="H209" s="42"/>
      <c r="I209" s="71">
        <f t="shared" si="101"/>
        <v>0</v>
      </c>
    </row>
    <row r="210" spans="1:11" s="3" customFormat="1" hidden="1" x14ac:dyDescent="0.2">
      <c r="A210" s="50" t="s">
        <v>28</v>
      </c>
      <c r="B210" s="52" t="s">
        <v>40</v>
      </c>
      <c r="C210" s="41"/>
      <c r="D210" s="41"/>
      <c r="E210" s="41">
        <f t="shared" si="122"/>
        <v>0</v>
      </c>
      <c r="F210" s="41"/>
      <c r="G210" s="41"/>
      <c r="H210" s="42"/>
      <c r="I210" s="71">
        <f t="shared" si="101"/>
        <v>0</v>
      </c>
    </row>
    <row r="211" spans="1:11" s="3" customFormat="1" hidden="1" x14ac:dyDescent="0.2">
      <c r="A211" s="50" t="s">
        <v>30</v>
      </c>
      <c r="B211" s="52" t="s">
        <v>41</v>
      </c>
      <c r="C211" s="41"/>
      <c r="D211" s="41"/>
      <c r="E211" s="41">
        <f t="shared" si="122"/>
        <v>0</v>
      </c>
      <c r="F211" s="41"/>
      <c r="G211" s="41"/>
      <c r="H211" s="42"/>
      <c r="I211" s="71">
        <f t="shared" si="101"/>
        <v>0</v>
      </c>
    </row>
    <row r="212" spans="1:11" s="4" customFormat="1" x14ac:dyDescent="0.2">
      <c r="A212" s="93" t="s">
        <v>76</v>
      </c>
      <c r="B212" s="94"/>
      <c r="C212" s="95">
        <f>SUM(C213,C216,C242,C239)</f>
        <v>243</v>
      </c>
      <c r="D212" s="95">
        <f>SUM(D213,D216,D242,D239)</f>
        <v>0</v>
      </c>
      <c r="E212" s="95">
        <f t="shared" ref="E212:H212" si="123">SUM(E213,E216,E242,E239)</f>
        <v>243</v>
      </c>
      <c r="F212" s="95">
        <f t="shared" si="123"/>
        <v>0</v>
      </c>
      <c r="G212" s="95">
        <f t="shared" si="123"/>
        <v>0</v>
      </c>
      <c r="H212" s="96">
        <f t="shared" si="123"/>
        <v>0</v>
      </c>
      <c r="I212" s="13">
        <f t="shared" si="101"/>
        <v>243</v>
      </c>
    </row>
    <row r="213" spans="1:11" hidden="1" x14ac:dyDescent="0.2">
      <c r="A213" s="60" t="s">
        <v>43</v>
      </c>
      <c r="B213" s="61">
        <v>20</v>
      </c>
      <c r="C213" s="97">
        <f>SUM(C214)</f>
        <v>0</v>
      </c>
      <c r="D213" s="97">
        <f t="shared" ref="D213:H213" si="124">SUM(D214)</f>
        <v>0</v>
      </c>
      <c r="E213" s="45">
        <f t="shared" si="124"/>
        <v>0</v>
      </c>
      <c r="F213" s="45">
        <f t="shared" si="124"/>
        <v>0</v>
      </c>
      <c r="G213" s="45">
        <f t="shared" si="124"/>
        <v>0</v>
      </c>
      <c r="H213" s="46">
        <f t="shared" si="124"/>
        <v>0</v>
      </c>
      <c r="I213" s="13">
        <f t="shared" si="101"/>
        <v>0</v>
      </c>
    </row>
    <row r="214" spans="1:11" hidden="1" x14ac:dyDescent="0.2">
      <c r="A214" s="50" t="s">
        <v>44</v>
      </c>
      <c r="B214" s="134" t="s">
        <v>45</v>
      </c>
      <c r="C214" s="98"/>
      <c r="D214" s="98"/>
      <c r="E214" s="38">
        <f>C214+D214</f>
        <v>0</v>
      </c>
      <c r="F214" s="38"/>
      <c r="G214" s="38"/>
      <c r="H214" s="39"/>
      <c r="I214" s="13">
        <f t="shared" si="101"/>
        <v>0</v>
      </c>
    </row>
    <row r="215" spans="1:11" s="3" customFormat="1" hidden="1" x14ac:dyDescent="0.2">
      <c r="A215" s="50"/>
      <c r="B215" s="51"/>
      <c r="C215" s="41"/>
      <c r="D215" s="41"/>
      <c r="E215" s="41"/>
      <c r="F215" s="41"/>
      <c r="G215" s="41"/>
      <c r="H215" s="42"/>
      <c r="I215" s="71">
        <f t="shared" si="101"/>
        <v>0</v>
      </c>
    </row>
    <row r="216" spans="1:11" ht="25.5" x14ac:dyDescent="0.2">
      <c r="A216" s="135" t="s">
        <v>46</v>
      </c>
      <c r="B216" s="62">
        <v>60</v>
      </c>
      <c r="C216" s="45">
        <f>SUM(C217,C224,C231)</f>
        <v>243</v>
      </c>
      <c r="D216" s="45">
        <f t="shared" ref="D216:H216" si="125">SUM(D217,D224,D231)</f>
        <v>0</v>
      </c>
      <c r="E216" s="45">
        <f t="shared" si="125"/>
        <v>243</v>
      </c>
      <c r="F216" s="45">
        <f t="shared" si="125"/>
        <v>0</v>
      </c>
      <c r="G216" s="45">
        <f t="shared" si="125"/>
        <v>0</v>
      </c>
      <c r="H216" s="46">
        <f t="shared" si="125"/>
        <v>0</v>
      </c>
      <c r="I216" s="13">
        <f t="shared" si="101"/>
        <v>243</v>
      </c>
    </row>
    <row r="217" spans="1:11" ht="25.5" x14ac:dyDescent="0.2">
      <c r="A217" s="60" t="s">
        <v>47</v>
      </c>
      <c r="B217" s="63">
        <v>60</v>
      </c>
      <c r="C217" s="45">
        <f>SUM(C221,C222,C223)</f>
        <v>243</v>
      </c>
      <c r="D217" s="45">
        <f t="shared" ref="D217:H217" si="126">SUM(D221,D222,D223)</f>
        <v>0</v>
      </c>
      <c r="E217" s="45">
        <f t="shared" si="126"/>
        <v>243</v>
      </c>
      <c r="F217" s="45">
        <f t="shared" si="126"/>
        <v>0</v>
      </c>
      <c r="G217" s="45">
        <f t="shared" si="126"/>
        <v>0</v>
      </c>
      <c r="H217" s="46">
        <f t="shared" si="126"/>
        <v>0</v>
      </c>
      <c r="I217" s="13">
        <f t="shared" si="101"/>
        <v>243</v>
      </c>
    </row>
    <row r="218" spans="1:11" s="3" customFormat="1" hidden="1" x14ac:dyDescent="0.2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01"/>
        <v>0</v>
      </c>
    </row>
    <row r="219" spans="1:11" hidden="1" x14ac:dyDescent="0.2">
      <c r="A219" s="64" t="s">
        <v>49</v>
      </c>
      <c r="B219" s="65"/>
      <c r="C219" s="45">
        <f>C221+C222+C223-C220</f>
        <v>0</v>
      </c>
      <c r="D219" s="45">
        <f t="shared" ref="D219:H219" si="127">D221+D222+D223-D220</f>
        <v>0</v>
      </c>
      <c r="E219" s="45">
        <f t="shared" si="127"/>
        <v>0</v>
      </c>
      <c r="F219" s="45">
        <f t="shared" si="127"/>
        <v>0</v>
      </c>
      <c r="G219" s="45">
        <f t="shared" si="127"/>
        <v>0</v>
      </c>
      <c r="H219" s="46">
        <f t="shared" si="127"/>
        <v>0</v>
      </c>
      <c r="I219" s="13">
        <f t="shared" si="101"/>
        <v>0</v>
      </c>
    </row>
    <row r="220" spans="1:11" x14ac:dyDescent="0.2">
      <c r="A220" s="64" t="s">
        <v>50</v>
      </c>
      <c r="B220" s="65"/>
      <c r="C220" s="45">
        <v>243</v>
      </c>
      <c r="D220" s="45"/>
      <c r="E220" s="45">
        <f t="shared" ref="E220:E223" si="128">C220+D220</f>
        <v>243</v>
      </c>
      <c r="F220" s="45"/>
      <c r="G220" s="45"/>
      <c r="H220" s="46"/>
      <c r="I220" s="13">
        <f t="shared" si="101"/>
        <v>243</v>
      </c>
    </row>
    <row r="221" spans="1:11" x14ac:dyDescent="0.2">
      <c r="A221" s="36" t="s">
        <v>51</v>
      </c>
      <c r="B221" s="136" t="s">
        <v>52</v>
      </c>
      <c r="C221" s="41">
        <f>ROUND(243*100/119,1)</f>
        <v>204.2</v>
      </c>
      <c r="D221" s="38"/>
      <c r="E221" s="38">
        <f t="shared" si="128"/>
        <v>204.2</v>
      </c>
      <c r="F221" s="38"/>
      <c r="G221" s="38"/>
      <c r="H221" s="39"/>
      <c r="I221" s="13">
        <f t="shared" si="101"/>
        <v>204.2</v>
      </c>
      <c r="J221" s="8">
        <f>100/119</f>
        <v>0.84033613445378152</v>
      </c>
      <c r="K221" s="8">
        <v>9241.7000000000007</v>
      </c>
    </row>
    <row r="222" spans="1:11" s="3" customFormat="1" hidden="1" x14ac:dyDescent="0.2">
      <c r="A222" s="36" t="s">
        <v>18</v>
      </c>
      <c r="B222" s="136" t="s">
        <v>53</v>
      </c>
      <c r="C222" s="41"/>
      <c r="D222" s="41"/>
      <c r="E222" s="41">
        <f t="shared" si="128"/>
        <v>0</v>
      </c>
      <c r="F222" s="41"/>
      <c r="G222" s="41"/>
      <c r="H222" s="42"/>
      <c r="I222" s="71">
        <f t="shared" si="101"/>
        <v>0</v>
      </c>
    </row>
    <row r="223" spans="1:11" ht="13.5" thickBot="1" x14ac:dyDescent="0.25">
      <c r="A223" s="36" t="s">
        <v>20</v>
      </c>
      <c r="B223" s="137" t="s">
        <v>54</v>
      </c>
      <c r="C223" s="41">
        <f>243-C221</f>
        <v>38.800000000000011</v>
      </c>
      <c r="D223" s="98"/>
      <c r="E223" s="38">
        <f t="shared" si="128"/>
        <v>38.800000000000011</v>
      </c>
      <c r="F223" s="38"/>
      <c r="G223" s="38"/>
      <c r="H223" s="39"/>
      <c r="I223" s="13">
        <f t="shared" si="101"/>
        <v>38.800000000000011</v>
      </c>
      <c r="J223" s="8">
        <f>19/119</f>
        <v>0.15966386554621848</v>
      </c>
    </row>
    <row r="224" spans="1:11" s="3" customFormat="1" hidden="1" x14ac:dyDescent="0.2">
      <c r="A224" s="60" t="s">
        <v>55</v>
      </c>
      <c r="B224" s="61" t="s">
        <v>56</v>
      </c>
      <c r="C224" s="45">
        <f>SUM(C228,C229,C230)</f>
        <v>0</v>
      </c>
      <c r="D224" s="45">
        <f t="shared" ref="D224:H224" si="129">SUM(D228,D229,D230)</f>
        <v>0</v>
      </c>
      <c r="E224" s="45">
        <f t="shared" si="129"/>
        <v>0</v>
      </c>
      <c r="F224" s="45">
        <f t="shared" si="129"/>
        <v>0</v>
      </c>
      <c r="G224" s="45">
        <f t="shared" si="129"/>
        <v>0</v>
      </c>
      <c r="H224" s="46">
        <f t="shared" si="129"/>
        <v>0</v>
      </c>
      <c r="I224" s="71">
        <f t="shared" si="101"/>
        <v>0</v>
      </c>
    </row>
    <row r="225" spans="1:9" s="3" customFormat="1" hidden="1" x14ac:dyDescent="0.2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01"/>
        <v>0</v>
      </c>
    </row>
    <row r="226" spans="1:9" s="3" customFormat="1" hidden="1" x14ac:dyDescent="0.2">
      <c r="A226" s="64" t="s">
        <v>49</v>
      </c>
      <c r="B226" s="65"/>
      <c r="C226" s="45">
        <f>C228+C229+C230-C227</f>
        <v>0</v>
      </c>
      <c r="D226" s="45">
        <f t="shared" ref="D226:H226" si="130">D228+D229+D230-D227</f>
        <v>0</v>
      </c>
      <c r="E226" s="45">
        <f t="shared" si="130"/>
        <v>0</v>
      </c>
      <c r="F226" s="45">
        <f t="shared" si="130"/>
        <v>0</v>
      </c>
      <c r="G226" s="45">
        <f t="shared" si="130"/>
        <v>0</v>
      </c>
      <c r="H226" s="46">
        <f t="shared" si="130"/>
        <v>0</v>
      </c>
      <c r="I226" s="71">
        <f t="shared" si="101"/>
        <v>0</v>
      </c>
    </row>
    <row r="227" spans="1:9" s="3" customFormat="1" hidden="1" x14ac:dyDescent="0.2">
      <c r="A227" s="64" t="s">
        <v>50</v>
      </c>
      <c r="B227" s="65"/>
      <c r="C227" s="45"/>
      <c r="D227" s="45"/>
      <c r="E227" s="45">
        <f t="shared" ref="E227:E230" si="131">C227+D227</f>
        <v>0</v>
      </c>
      <c r="F227" s="45"/>
      <c r="G227" s="45"/>
      <c r="H227" s="46"/>
      <c r="I227" s="71">
        <f t="shared" si="101"/>
        <v>0</v>
      </c>
    </row>
    <row r="228" spans="1:9" s="3" customFormat="1" hidden="1" x14ac:dyDescent="0.2">
      <c r="A228" s="36" t="s">
        <v>57</v>
      </c>
      <c r="B228" s="137" t="s">
        <v>58</v>
      </c>
      <c r="C228" s="41"/>
      <c r="D228" s="41"/>
      <c r="E228" s="41">
        <f t="shared" si="131"/>
        <v>0</v>
      </c>
      <c r="F228" s="41"/>
      <c r="G228" s="41"/>
      <c r="H228" s="42"/>
      <c r="I228" s="71">
        <f t="shared" si="101"/>
        <v>0</v>
      </c>
    </row>
    <row r="229" spans="1:9" s="3" customFormat="1" hidden="1" x14ac:dyDescent="0.2">
      <c r="A229" s="36" t="s">
        <v>59</v>
      </c>
      <c r="B229" s="137" t="s">
        <v>60</v>
      </c>
      <c r="C229" s="41"/>
      <c r="D229" s="41"/>
      <c r="E229" s="41">
        <f t="shared" si="131"/>
        <v>0</v>
      </c>
      <c r="F229" s="41"/>
      <c r="G229" s="41"/>
      <c r="H229" s="42"/>
      <c r="I229" s="71">
        <f t="shared" si="101"/>
        <v>0</v>
      </c>
    </row>
    <row r="230" spans="1:9" s="3" customFormat="1" hidden="1" x14ac:dyDescent="0.2">
      <c r="A230" s="36" t="s">
        <v>61</v>
      </c>
      <c r="B230" s="137" t="s">
        <v>62</v>
      </c>
      <c r="C230" s="41"/>
      <c r="D230" s="41"/>
      <c r="E230" s="41">
        <f t="shared" si="131"/>
        <v>0</v>
      </c>
      <c r="F230" s="41"/>
      <c r="G230" s="41"/>
      <c r="H230" s="42"/>
      <c r="I230" s="71">
        <f t="shared" si="101"/>
        <v>0</v>
      </c>
    </row>
    <row r="231" spans="1:9" s="3" customFormat="1" hidden="1" x14ac:dyDescent="0.2">
      <c r="A231" s="60" t="s">
        <v>63</v>
      </c>
      <c r="B231" s="67" t="s">
        <v>64</v>
      </c>
      <c r="C231" s="45">
        <f>SUM(C235,C236,C237)</f>
        <v>0</v>
      </c>
      <c r="D231" s="45">
        <f t="shared" ref="D231:H231" si="132">SUM(D235,D236,D237)</f>
        <v>0</v>
      </c>
      <c r="E231" s="45">
        <f t="shared" si="132"/>
        <v>0</v>
      </c>
      <c r="F231" s="45">
        <f t="shared" si="132"/>
        <v>0</v>
      </c>
      <c r="G231" s="45">
        <f t="shared" si="132"/>
        <v>0</v>
      </c>
      <c r="H231" s="46">
        <f t="shared" si="132"/>
        <v>0</v>
      </c>
      <c r="I231" s="71">
        <f t="shared" si="101"/>
        <v>0</v>
      </c>
    </row>
    <row r="232" spans="1:9" s="3" customFormat="1" hidden="1" x14ac:dyDescent="0.2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01"/>
        <v>0</v>
      </c>
    </row>
    <row r="233" spans="1:9" s="3" customFormat="1" hidden="1" x14ac:dyDescent="0.2">
      <c r="A233" s="64" t="s">
        <v>49</v>
      </c>
      <c r="B233" s="65"/>
      <c r="C233" s="45">
        <f>C235+C236+C237-C234</f>
        <v>0</v>
      </c>
      <c r="D233" s="45">
        <f t="shared" ref="D233:H233" si="133">D235+D236+D237-D234</f>
        <v>0</v>
      </c>
      <c r="E233" s="45">
        <f t="shared" si="133"/>
        <v>0</v>
      </c>
      <c r="F233" s="45">
        <f t="shared" si="133"/>
        <v>0</v>
      </c>
      <c r="G233" s="45">
        <f t="shared" si="133"/>
        <v>0</v>
      </c>
      <c r="H233" s="46">
        <f t="shared" si="133"/>
        <v>0</v>
      </c>
      <c r="I233" s="71">
        <f t="shared" si="101"/>
        <v>0</v>
      </c>
    </row>
    <row r="234" spans="1:9" s="3" customFormat="1" hidden="1" x14ac:dyDescent="0.2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01"/>
        <v>0</v>
      </c>
    </row>
    <row r="235" spans="1:9" s="3" customFormat="1" hidden="1" x14ac:dyDescent="0.2">
      <c r="A235" s="36" t="s">
        <v>57</v>
      </c>
      <c r="B235" s="137" t="s">
        <v>65</v>
      </c>
      <c r="C235" s="41"/>
      <c r="D235" s="41"/>
      <c r="E235" s="41">
        <f t="shared" ref="E235:E237" si="134">C235+D235</f>
        <v>0</v>
      </c>
      <c r="F235" s="41"/>
      <c r="G235" s="41"/>
      <c r="H235" s="42"/>
      <c r="I235" s="71">
        <f t="shared" si="101"/>
        <v>0</v>
      </c>
    </row>
    <row r="236" spans="1:9" s="3" customFormat="1" hidden="1" x14ac:dyDescent="0.2">
      <c r="A236" s="36" t="s">
        <v>59</v>
      </c>
      <c r="B236" s="137" t="s">
        <v>66</v>
      </c>
      <c r="C236" s="41"/>
      <c r="D236" s="41"/>
      <c r="E236" s="41">
        <f t="shared" si="134"/>
        <v>0</v>
      </c>
      <c r="F236" s="41"/>
      <c r="G236" s="41"/>
      <c r="H236" s="42"/>
      <c r="I236" s="71">
        <f t="shared" si="101"/>
        <v>0</v>
      </c>
    </row>
    <row r="237" spans="1:9" s="3" customFormat="1" hidden="1" x14ac:dyDescent="0.2">
      <c r="A237" s="36" t="s">
        <v>61</v>
      </c>
      <c r="B237" s="137" t="s">
        <v>67</v>
      </c>
      <c r="C237" s="41"/>
      <c r="D237" s="41"/>
      <c r="E237" s="41">
        <f t="shared" si="134"/>
        <v>0</v>
      </c>
      <c r="F237" s="41"/>
      <c r="G237" s="41"/>
      <c r="H237" s="42"/>
      <c r="I237" s="71">
        <f t="shared" si="101"/>
        <v>0</v>
      </c>
    </row>
    <row r="238" spans="1:9" s="3" customFormat="1" hidden="1" x14ac:dyDescent="0.2">
      <c r="A238" s="68"/>
      <c r="B238" s="55"/>
      <c r="C238" s="41"/>
      <c r="D238" s="41"/>
      <c r="E238" s="41"/>
      <c r="F238" s="41"/>
      <c r="G238" s="41"/>
      <c r="H238" s="42"/>
      <c r="I238" s="71">
        <f t="shared" si="101"/>
        <v>0</v>
      </c>
    </row>
    <row r="239" spans="1:9" s="3" customFormat="1" hidden="1" x14ac:dyDescent="0.2">
      <c r="A239" s="60" t="s">
        <v>68</v>
      </c>
      <c r="B239" s="61">
        <v>71</v>
      </c>
      <c r="C239" s="45">
        <f>SUM(C240)</f>
        <v>0</v>
      </c>
      <c r="D239" s="45">
        <f t="shared" ref="D239:H239" si="135">SUM(D240)</f>
        <v>0</v>
      </c>
      <c r="E239" s="45">
        <f t="shared" si="135"/>
        <v>0</v>
      </c>
      <c r="F239" s="45">
        <f t="shared" si="135"/>
        <v>0</v>
      </c>
      <c r="G239" s="45">
        <f t="shared" si="135"/>
        <v>0</v>
      </c>
      <c r="H239" s="46">
        <f t="shared" si="135"/>
        <v>0</v>
      </c>
      <c r="I239" s="71">
        <f t="shared" si="101"/>
        <v>0</v>
      </c>
    </row>
    <row r="240" spans="1:9" s="3" customFormat="1" hidden="1" x14ac:dyDescent="0.2">
      <c r="A240" s="50" t="s">
        <v>69</v>
      </c>
      <c r="B240" s="134" t="s">
        <v>70</v>
      </c>
      <c r="C240" s="41"/>
      <c r="D240" s="41"/>
      <c r="E240" s="41">
        <f>C240+D240</f>
        <v>0</v>
      </c>
      <c r="F240" s="41"/>
      <c r="G240" s="41"/>
      <c r="H240" s="42"/>
      <c r="I240" s="71">
        <f t="shared" si="101"/>
        <v>0</v>
      </c>
    </row>
    <row r="241" spans="1:9" s="3" customFormat="1" hidden="1" x14ac:dyDescent="0.2">
      <c r="A241" s="68"/>
      <c r="B241" s="55"/>
      <c r="C241" s="41"/>
      <c r="D241" s="41"/>
      <c r="E241" s="41"/>
      <c r="F241" s="41"/>
      <c r="G241" s="41"/>
      <c r="H241" s="42"/>
      <c r="I241" s="71">
        <f t="shared" si="101"/>
        <v>0</v>
      </c>
    </row>
    <row r="242" spans="1:9" s="3" customFormat="1" hidden="1" x14ac:dyDescent="0.2">
      <c r="A242" s="48" t="s">
        <v>71</v>
      </c>
      <c r="B242" s="67" t="s">
        <v>72</v>
      </c>
      <c r="C242" s="45"/>
      <c r="D242" s="45"/>
      <c r="E242" s="45">
        <f>C242+D242</f>
        <v>0</v>
      </c>
      <c r="F242" s="45"/>
      <c r="G242" s="45"/>
      <c r="H242" s="46"/>
      <c r="I242" s="71">
        <f t="shared" si="101"/>
        <v>0</v>
      </c>
    </row>
    <row r="243" spans="1:9" s="3" customFormat="1" hidden="1" x14ac:dyDescent="0.2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36">SUM(E243:H243)</f>
        <v>0</v>
      </c>
    </row>
    <row r="244" spans="1:9" hidden="1" x14ac:dyDescent="0.2">
      <c r="A244" s="48" t="s">
        <v>73</v>
      </c>
      <c r="B244" s="67"/>
      <c r="C244" s="45">
        <f>C191-C212</f>
        <v>0</v>
      </c>
      <c r="D244" s="45">
        <f t="shared" ref="D244:H244" si="137">D191-D212</f>
        <v>0</v>
      </c>
      <c r="E244" s="45">
        <f t="shared" si="137"/>
        <v>0</v>
      </c>
      <c r="F244" s="45">
        <f t="shared" si="137"/>
        <v>0</v>
      </c>
      <c r="G244" s="45">
        <f t="shared" si="137"/>
        <v>0</v>
      </c>
      <c r="H244" s="46">
        <f t="shared" si="137"/>
        <v>0</v>
      </c>
      <c r="I244" s="13">
        <f t="shared" si="136"/>
        <v>0</v>
      </c>
    </row>
    <row r="245" spans="1:9" s="3" customFormat="1" hidden="1" x14ac:dyDescent="0.2">
      <c r="A245" s="81"/>
      <c r="B245" s="82"/>
      <c r="C245" s="83"/>
      <c r="D245" s="83"/>
      <c r="E245" s="83"/>
      <c r="F245" s="83"/>
      <c r="G245" s="83"/>
      <c r="H245" s="84"/>
      <c r="I245" s="71">
        <f t="shared" si="136"/>
        <v>0</v>
      </c>
    </row>
    <row r="246" spans="1:9" s="2" customFormat="1" ht="13.5" thickBot="1" x14ac:dyDescent="0.25">
      <c r="A246" s="143" t="s">
        <v>83</v>
      </c>
      <c r="B246" s="144" t="s">
        <v>84</v>
      </c>
      <c r="C246" s="145">
        <f>SUM(C279,C333,C388)</f>
        <v>42209.2</v>
      </c>
      <c r="D246" s="145">
        <f t="shared" ref="D246:H246" si="138">SUM(D279,D333,D388)</f>
        <v>-25643.66</v>
      </c>
      <c r="E246" s="145">
        <f t="shared" si="138"/>
        <v>16565.54</v>
      </c>
      <c r="F246" s="145">
        <f t="shared" si="138"/>
        <v>2876.1000000000004</v>
      </c>
      <c r="G246" s="145">
        <f t="shared" si="138"/>
        <v>0</v>
      </c>
      <c r="H246" s="146">
        <f t="shared" si="138"/>
        <v>0</v>
      </c>
      <c r="I246" s="13">
        <f t="shared" si="87"/>
        <v>19441.64</v>
      </c>
    </row>
    <row r="247" spans="1:9" hidden="1" x14ac:dyDescent="0.2">
      <c r="A247" s="139" t="s">
        <v>76</v>
      </c>
      <c r="B247" s="140"/>
      <c r="C247" s="91">
        <f>SUM(C248,C251,C277,C274)</f>
        <v>42209.2</v>
      </c>
      <c r="D247" s="91">
        <f>SUM(D248,D251,D277,D274)</f>
        <v>-25643.660000000003</v>
      </c>
      <c r="E247" s="91">
        <f t="shared" ref="E247:H247" si="139">SUM(E248,E251,E277,E274)</f>
        <v>16565.54</v>
      </c>
      <c r="F247" s="91">
        <f t="shared" si="139"/>
        <v>2876.1000000000004</v>
      </c>
      <c r="G247" s="91">
        <f t="shared" si="139"/>
        <v>0</v>
      </c>
      <c r="H247" s="92">
        <f t="shared" si="139"/>
        <v>0</v>
      </c>
      <c r="I247" s="13"/>
    </row>
    <row r="248" spans="1:9" hidden="1" x14ac:dyDescent="0.2">
      <c r="A248" s="60" t="s">
        <v>43</v>
      </c>
      <c r="B248" s="61">
        <v>20</v>
      </c>
      <c r="C248" s="45">
        <f>SUM(C249)</f>
        <v>0</v>
      </c>
      <c r="D248" s="45">
        <f t="shared" ref="D248:H248" si="140">SUM(D249)</f>
        <v>0</v>
      </c>
      <c r="E248" s="45">
        <f t="shared" si="140"/>
        <v>0</v>
      </c>
      <c r="F248" s="45">
        <f t="shared" si="140"/>
        <v>0</v>
      </c>
      <c r="G248" s="45">
        <f t="shared" si="140"/>
        <v>0</v>
      </c>
      <c r="H248" s="46">
        <f t="shared" si="140"/>
        <v>0</v>
      </c>
      <c r="I248" s="13">
        <f t="shared" si="87"/>
        <v>0</v>
      </c>
    </row>
    <row r="249" spans="1:9" hidden="1" x14ac:dyDescent="0.2">
      <c r="A249" s="50" t="s">
        <v>44</v>
      </c>
      <c r="B249" s="134" t="s">
        <v>45</v>
      </c>
      <c r="C249" s="38">
        <f>SUM(C302,C356,C411)</f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87"/>
        <v>0</v>
      </c>
    </row>
    <row r="250" spans="1:9" s="3" customFormat="1" hidden="1" x14ac:dyDescent="0.2">
      <c r="A250" s="50"/>
      <c r="B250" s="51"/>
      <c r="C250" s="41"/>
      <c r="D250" s="41"/>
      <c r="E250" s="41"/>
      <c r="F250" s="41"/>
      <c r="G250" s="41"/>
      <c r="H250" s="42"/>
      <c r="I250" s="71">
        <f t="shared" si="87"/>
        <v>0</v>
      </c>
    </row>
    <row r="251" spans="1:9" ht="25.5" hidden="1" x14ac:dyDescent="0.2">
      <c r="A251" s="135" t="s">
        <v>46</v>
      </c>
      <c r="B251" s="62">
        <v>60</v>
      </c>
      <c r="C251" s="45">
        <f>SUM(C252,C259,C266)</f>
        <v>42209.2</v>
      </c>
      <c r="D251" s="45">
        <f t="shared" ref="D251:H251" si="141">SUM(D252,D259,D266)</f>
        <v>-25643.660000000003</v>
      </c>
      <c r="E251" s="45">
        <f t="shared" si="141"/>
        <v>16565.54</v>
      </c>
      <c r="F251" s="45">
        <f t="shared" si="141"/>
        <v>2876.1000000000004</v>
      </c>
      <c r="G251" s="45">
        <f t="shared" si="141"/>
        <v>0</v>
      </c>
      <c r="H251" s="46">
        <f t="shared" si="141"/>
        <v>0</v>
      </c>
      <c r="I251" s="13"/>
    </row>
    <row r="252" spans="1:9" ht="25.5" hidden="1" x14ac:dyDescent="0.2">
      <c r="A252" s="60" t="s">
        <v>47</v>
      </c>
      <c r="B252" s="63">
        <v>60</v>
      </c>
      <c r="C252" s="45">
        <f>SUM(C256,C257,C258)</f>
        <v>42209.2</v>
      </c>
      <c r="D252" s="45">
        <f t="shared" ref="D252:H252" si="142">SUM(D256,D257,D258)</f>
        <v>-25643.660000000003</v>
      </c>
      <c r="E252" s="45">
        <f t="shared" si="142"/>
        <v>16565.54</v>
      </c>
      <c r="F252" s="45">
        <f t="shared" si="142"/>
        <v>2876.1000000000004</v>
      </c>
      <c r="G252" s="45">
        <f t="shared" si="142"/>
        <v>0</v>
      </c>
      <c r="H252" s="46">
        <f t="shared" si="142"/>
        <v>0</v>
      </c>
      <c r="I252" s="13"/>
    </row>
    <row r="253" spans="1:9" s="3" customFormat="1" hidden="1" x14ac:dyDescent="0.2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87"/>
        <v>0</v>
      </c>
    </row>
    <row r="254" spans="1:9" hidden="1" x14ac:dyDescent="0.2">
      <c r="A254" s="64" t="s">
        <v>49</v>
      </c>
      <c r="B254" s="65"/>
      <c r="C254" s="45">
        <f>C256+C257+C258-C255</f>
        <v>30</v>
      </c>
      <c r="D254" s="45">
        <f t="shared" ref="D254:H254" si="143">D256+D257+D258-D255</f>
        <v>-10.600000000002183</v>
      </c>
      <c r="E254" s="45">
        <f t="shared" si="143"/>
        <v>19.400000000001455</v>
      </c>
      <c r="F254" s="45">
        <f t="shared" si="143"/>
        <v>0</v>
      </c>
      <c r="G254" s="45">
        <f t="shared" si="143"/>
        <v>0</v>
      </c>
      <c r="H254" s="46">
        <f t="shared" si="143"/>
        <v>0</v>
      </c>
      <c r="I254" s="13"/>
    </row>
    <row r="255" spans="1:9" hidden="1" x14ac:dyDescent="0.2">
      <c r="A255" s="64" t="s">
        <v>50</v>
      </c>
      <c r="B255" s="65"/>
      <c r="C255" s="45">
        <f t="shared" ref="C255:H258" si="144">SUM(C308,C362,C417)</f>
        <v>42179.199999999997</v>
      </c>
      <c r="D255" s="45">
        <f t="shared" si="144"/>
        <v>-25633.06</v>
      </c>
      <c r="E255" s="45">
        <f t="shared" si="144"/>
        <v>16546.14</v>
      </c>
      <c r="F255" s="45">
        <f t="shared" si="144"/>
        <v>2876.1000000000004</v>
      </c>
      <c r="G255" s="45">
        <f t="shared" si="144"/>
        <v>0</v>
      </c>
      <c r="H255" s="46">
        <f t="shared" si="144"/>
        <v>0</v>
      </c>
      <c r="I255" s="13"/>
    </row>
    <row r="256" spans="1:9" hidden="1" x14ac:dyDescent="0.2">
      <c r="A256" s="36" t="s">
        <v>51</v>
      </c>
      <c r="B256" s="136" t="s">
        <v>52</v>
      </c>
      <c r="C256" s="38">
        <f t="shared" si="144"/>
        <v>32864.800000000003</v>
      </c>
      <c r="D256" s="38">
        <f>SUM(D309,D363,D418)</f>
        <v>-20718.900000000001</v>
      </c>
      <c r="E256" s="38">
        <f t="shared" ref="E256:E258" si="145">C256+D256</f>
        <v>12145.900000000001</v>
      </c>
      <c r="F256" s="38">
        <f t="shared" si="144"/>
        <v>0</v>
      </c>
      <c r="G256" s="38">
        <f t="shared" si="144"/>
        <v>0</v>
      </c>
      <c r="H256" s="39">
        <f t="shared" si="144"/>
        <v>0</v>
      </c>
      <c r="I256" s="13"/>
    </row>
    <row r="257" spans="1:9" s="3" customFormat="1" hidden="1" x14ac:dyDescent="0.2">
      <c r="A257" s="36" t="s">
        <v>18</v>
      </c>
      <c r="B257" s="136" t="s">
        <v>53</v>
      </c>
      <c r="C257" s="41">
        <f t="shared" si="144"/>
        <v>3100.5</v>
      </c>
      <c r="D257" s="41">
        <f>SUM(D310,D364,D419)</f>
        <v>-988.56</v>
      </c>
      <c r="E257" s="41">
        <f t="shared" si="145"/>
        <v>2111.94</v>
      </c>
      <c r="F257" s="41">
        <f t="shared" si="144"/>
        <v>2876.1000000000004</v>
      </c>
      <c r="G257" s="41">
        <f t="shared" si="144"/>
        <v>0</v>
      </c>
      <c r="H257" s="42">
        <f t="shared" si="144"/>
        <v>0</v>
      </c>
      <c r="I257" s="71"/>
    </row>
    <row r="258" spans="1:9" hidden="1" x14ac:dyDescent="0.2">
      <c r="A258" s="36" t="s">
        <v>20</v>
      </c>
      <c r="B258" s="137" t="s">
        <v>54</v>
      </c>
      <c r="C258" s="38">
        <f t="shared" si="144"/>
        <v>6243.8999999999978</v>
      </c>
      <c r="D258" s="38">
        <f>SUM(D311,D365,D420)</f>
        <v>-3936.2</v>
      </c>
      <c r="E258" s="38">
        <f t="shared" si="145"/>
        <v>2307.699999999998</v>
      </c>
      <c r="F258" s="38">
        <f t="shared" si="144"/>
        <v>0</v>
      </c>
      <c r="G258" s="38">
        <f t="shared" si="144"/>
        <v>0</v>
      </c>
      <c r="H258" s="39">
        <f t="shared" si="144"/>
        <v>0</v>
      </c>
      <c r="I258" s="13"/>
    </row>
    <row r="259" spans="1:9" s="3" customFormat="1" hidden="1" x14ac:dyDescent="0.2">
      <c r="A259" s="60" t="s">
        <v>55</v>
      </c>
      <c r="B259" s="61" t="s">
        <v>56</v>
      </c>
      <c r="C259" s="45">
        <f>SUM(C263,C264,C265)</f>
        <v>0</v>
      </c>
      <c r="D259" s="45">
        <f t="shared" ref="D259:H259" si="146">SUM(D263,D264,D265)</f>
        <v>0</v>
      </c>
      <c r="E259" s="45">
        <f t="shared" si="146"/>
        <v>0</v>
      </c>
      <c r="F259" s="45">
        <f t="shared" si="146"/>
        <v>0</v>
      </c>
      <c r="G259" s="45">
        <f t="shared" si="146"/>
        <v>0</v>
      </c>
      <c r="H259" s="46">
        <f t="shared" si="146"/>
        <v>0</v>
      </c>
      <c r="I259" s="71">
        <f t="shared" si="87"/>
        <v>0</v>
      </c>
    </row>
    <row r="260" spans="1:9" s="3" customFormat="1" hidden="1" x14ac:dyDescent="0.2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87"/>
        <v>0</v>
      </c>
    </row>
    <row r="261" spans="1:9" s="3" customFormat="1" hidden="1" x14ac:dyDescent="0.2">
      <c r="A261" s="64" t="s">
        <v>49</v>
      </c>
      <c r="B261" s="65"/>
      <c r="C261" s="45">
        <f>C263+C264+C265-C262</f>
        <v>0</v>
      </c>
      <c r="D261" s="45">
        <f t="shared" ref="D261:H261" si="147">D263+D264+D265-D262</f>
        <v>0</v>
      </c>
      <c r="E261" s="45">
        <f t="shared" si="147"/>
        <v>0</v>
      </c>
      <c r="F261" s="45">
        <f t="shared" si="147"/>
        <v>0</v>
      </c>
      <c r="G261" s="45">
        <f t="shared" si="147"/>
        <v>0</v>
      </c>
      <c r="H261" s="46">
        <f t="shared" si="147"/>
        <v>0</v>
      </c>
      <c r="I261" s="71">
        <f t="shared" si="87"/>
        <v>0</v>
      </c>
    </row>
    <row r="262" spans="1:9" s="3" customFormat="1" hidden="1" x14ac:dyDescent="0.2">
      <c r="A262" s="64" t="s">
        <v>50</v>
      </c>
      <c r="B262" s="65"/>
      <c r="C262" s="45">
        <f t="shared" ref="C262:H265" si="148">SUM(C315,C369,C424)</f>
        <v>0</v>
      </c>
      <c r="D262" s="45">
        <f t="shared" si="148"/>
        <v>0</v>
      </c>
      <c r="E262" s="45">
        <f t="shared" si="148"/>
        <v>0</v>
      </c>
      <c r="F262" s="45">
        <f t="shared" si="148"/>
        <v>0</v>
      </c>
      <c r="G262" s="45">
        <f t="shared" si="148"/>
        <v>0</v>
      </c>
      <c r="H262" s="46">
        <f t="shared" si="148"/>
        <v>0</v>
      </c>
      <c r="I262" s="71">
        <f t="shared" si="87"/>
        <v>0</v>
      </c>
    </row>
    <row r="263" spans="1:9" s="3" customFormat="1" hidden="1" x14ac:dyDescent="0.2">
      <c r="A263" s="36" t="s">
        <v>57</v>
      </c>
      <c r="B263" s="137" t="s">
        <v>58</v>
      </c>
      <c r="C263" s="41">
        <f t="shared" si="148"/>
        <v>0</v>
      </c>
      <c r="D263" s="41">
        <f>SUM(D316,D370,D425)</f>
        <v>0</v>
      </c>
      <c r="E263" s="41">
        <f t="shared" ref="E263:E265" si="149">C263+D263</f>
        <v>0</v>
      </c>
      <c r="F263" s="41">
        <f t="shared" si="148"/>
        <v>0</v>
      </c>
      <c r="G263" s="41">
        <f t="shared" si="148"/>
        <v>0</v>
      </c>
      <c r="H263" s="42">
        <f t="shared" si="148"/>
        <v>0</v>
      </c>
      <c r="I263" s="71">
        <f t="shared" si="87"/>
        <v>0</v>
      </c>
    </row>
    <row r="264" spans="1:9" s="3" customFormat="1" hidden="1" x14ac:dyDescent="0.2">
      <c r="A264" s="36" t="s">
        <v>59</v>
      </c>
      <c r="B264" s="137" t="s">
        <v>60</v>
      </c>
      <c r="C264" s="41">
        <f t="shared" si="148"/>
        <v>0</v>
      </c>
      <c r="D264" s="41">
        <f>SUM(D317,D371,D426)</f>
        <v>0</v>
      </c>
      <c r="E264" s="41">
        <f t="shared" si="149"/>
        <v>0</v>
      </c>
      <c r="F264" s="41">
        <f t="shared" si="148"/>
        <v>0</v>
      </c>
      <c r="G264" s="41">
        <f t="shared" si="148"/>
        <v>0</v>
      </c>
      <c r="H264" s="42">
        <f t="shared" si="148"/>
        <v>0</v>
      </c>
      <c r="I264" s="71">
        <f t="shared" si="87"/>
        <v>0</v>
      </c>
    </row>
    <row r="265" spans="1:9" s="3" customFormat="1" hidden="1" x14ac:dyDescent="0.2">
      <c r="A265" s="36" t="s">
        <v>61</v>
      </c>
      <c r="B265" s="137" t="s">
        <v>62</v>
      </c>
      <c r="C265" s="41">
        <f t="shared" si="148"/>
        <v>0</v>
      </c>
      <c r="D265" s="41">
        <f>SUM(D318,D372,D427)</f>
        <v>0</v>
      </c>
      <c r="E265" s="41">
        <f t="shared" si="149"/>
        <v>0</v>
      </c>
      <c r="F265" s="41">
        <f t="shared" si="148"/>
        <v>0</v>
      </c>
      <c r="G265" s="41">
        <f t="shared" si="148"/>
        <v>0</v>
      </c>
      <c r="H265" s="42">
        <f t="shared" si="148"/>
        <v>0</v>
      </c>
      <c r="I265" s="71">
        <f t="shared" si="87"/>
        <v>0</v>
      </c>
    </row>
    <row r="266" spans="1:9" s="3" customFormat="1" hidden="1" x14ac:dyDescent="0.2">
      <c r="A266" s="60" t="s">
        <v>63</v>
      </c>
      <c r="B266" s="67" t="s">
        <v>64</v>
      </c>
      <c r="C266" s="45">
        <f>SUM(C270,C271,C272)</f>
        <v>0</v>
      </c>
      <c r="D266" s="45">
        <f t="shared" ref="D266:H266" si="150">SUM(D270,D271,D272)</f>
        <v>0</v>
      </c>
      <c r="E266" s="45">
        <f t="shared" si="150"/>
        <v>0</v>
      </c>
      <c r="F266" s="45">
        <f t="shared" si="150"/>
        <v>0</v>
      </c>
      <c r="G266" s="45">
        <f t="shared" si="150"/>
        <v>0</v>
      </c>
      <c r="H266" s="46">
        <f t="shared" si="150"/>
        <v>0</v>
      </c>
      <c r="I266" s="71">
        <f t="shared" si="87"/>
        <v>0</v>
      </c>
    </row>
    <row r="267" spans="1:9" s="3" customFormat="1" hidden="1" x14ac:dyDescent="0.2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87"/>
        <v>0</v>
      </c>
    </row>
    <row r="268" spans="1:9" s="3" customFormat="1" hidden="1" x14ac:dyDescent="0.2">
      <c r="A268" s="64" t="s">
        <v>49</v>
      </c>
      <c r="B268" s="65"/>
      <c r="C268" s="45">
        <f>C270+C271+C272-C269</f>
        <v>0</v>
      </c>
      <c r="D268" s="45">
        <f t="shared" ref="D268:H268" si="151">D270+D271+D272-D269</f>
        <v>0</v>
      </c>
      <c r="E268" s="45">
        <f t="shared" si="151"/>
        <v>0</v>
      </c>
      <c r="F268" s="45">
        <f t="shared" si="151"/>
        <v>0</v>
      </c>
      <c r="G268" s="45">
        <f t="shared" si="151"/>
        <v>0</v>
      </c>
      <c r="H268" s="46">
        <f t="shared" si="151"/>
        <v>0</v>
      </c>
      <c r="I268" s="71">
        <f t="shared" si="87"/>
        <v>0</v>
      </c>
    </row>
    <row r="269" spans="1:9" s="3" customFormat="1" hidden="1" x14ac:dyDescent="0.2">
      <c r="A269" s="64" t="s">
        <v>50</v>
      </c>
      <c r="B269" s="65"/>
      <c r="C269" s="45">
        <f t="shared" ref="C269:H272" si="152">SUM(C322,C376,C431)</f>
        <v>0</v>
      </c>
      <c r="D269" s="45">
        <f t="shared" si="152"/>
        <v>0</v>
      </c>
      <c r="E269" s="45">
        <f t="shared" si="152"/>
        <v>0</v>
      </c>
      <c r="F269" s="45">
        <f t="shared" si="152"/>
        <v>0</v>
      </c>
      <c r="G269" s="45">
        <f t="shared" si="152"/>
        <v>0</v>
      </c>
      <c r="H269" s="46">
        <f t="shared" si="152"/>
        <v>0</v>
      </c>
      <c r="I269" s="71">
        <f t="shared" si="87"/>
        <v>0</v>
      </c>
    </row>
    <row r="270" spans="1:9" s="3" customFormat="1" hidden="1" x14ac:dyDescent="0.2">
      <c r="A270" s="36" t="s">
        <v>57</v>
      </c>
      <c r="B270" s="137" t="s">
        <v>65</v>
      </c>
      <c r="C270" s="41">
        <f t="shared" si="152"/>
        <v>0</v>
      </c>
      <c r="D270" s="41">
        <f>SUM(D323,D377,D432)</f>
        <v>0</v>
      </c>
      <c r="E270" s="41">
        <f t="shared" ref="E270:E272" si="153">C270+D270</f>
        <v>0</v>
      </c>
      <c r="F270" s="41">
        <f t="shared" si="152"/>
        <v>0</v>
      </c>
      <c r="G270" s="41">
        <f t="shared" si="152"/>
        <v>0</v>
      </c>
      <c r="H270" s="42">
        <f t="shared" si="152"/>
        <v>0</v>
      </c>
      <c r="I270" s="71">
        <f t="shared" si="87"/>
        <v>0</v>
      </c>
    </row>
    <row r="271" spans="1:9" s="3" customFormat="1" hidden="1" x14ac:dyDescent="0.2">
      <c r="A271" s="36" t="s">
        <v>59</v>
      </c>
      <c r="B271" s="137" t="s">
        <v>66</v>
      </c>
      <c r="C271" s="41">
        <f t="shared" si="152"/>
        <v>0</v>
      </c>
      <c r="D271" s="41">
        <f>SUM(D324,D378,D433)</f>
        <v>0</v>
      </c>
      <c r="E271" s="41">
        <f t="shared" si="153"/>
        <v>0</v>
      </c>
      <c r="F271" s="41">
        <f t="shared" si="152"/>
        <v>0</v>
      </c>
      <c r="G271" s="41">
        <f t="shared" si="152"/>
        <v>0</v>
      </c>
      <c r="H271" s="42">
        <f t="shared" si="152"/>
        <v>0</v>
      </c>
      <c r="I271" s="71">
        <f t="shared" si="87"/>
        <v>0</v>
      </c>
    </row>
    <row r="272" spans="1:9" s="3" customFormat="1" hidden="1" x14ac:dyDescent="0.2">
      <c r="A272" s="36" t="s">
        <v>61</v>
      </c>
      <c r="B272" s="137" t="s">
        <v>67</v>
      </c>
      <c r="C272" s="41">
        <f t="shared" si="152"/>
        <v>0</v>
      </c>
      <c r="D272" s="41">
        <f>SUM(D325,D379,D434)</f>
        <v>0</v>
      </c>
      <c r="E272" s="41">
        <f t="shared" si="153"/>
        <v>0</v>
      </c>
      <c r="F272" s="41">
        <f t="shared" si="152"/>
        <v>0</v>
      </c>
      <c r="G272" s="41">
        <f t="shared" si="152"/>
        <v>0</v>
      </c>
      <c r="H272" s="42">
        <f t="shared" si="152"/>
        <v>0</v>
      </c>
      <c r="I272" s="71">
        <f t="shared" si="87"/>
        <v>0</v>
      </c>
    </row>
    <row r="273" spans="1:12" s="3" customFormat="1" hidden="1" x14ac:dyDescent="0.2">
      <c r="A273" s="68"/>
      <c r="B273" s="55"/>
      <c r="C273" s="41"/>
      <c r="D273" s="41"/>
      <c r="E273" s="41"/>
      <c r="F273" s="41"/>
      <c r="G273" s="41"/>
      <c r="H273" s="42"/>
      <c r="I273" s="71">
        <f t="shared" si="87"/>
        <v>0</v>
      </c>
    </row>
    <row r="274" spans="1:12" hidden="1" x14ac:dyDescent="0.2">
      <c r="A274" s="60" t="s">
        <v>68</v>
      </c>
      <c r="B274" s="61">
        <v>71</v>
      </c>
      <c r="C274" s="45">
        <f>SUM(C275)</f>
        <v>0</v>
      </c>
      <c r="D274" s="45">
        <f t="shared" ref="D274:H274" si="154">SUM(D275)</f>
        <v>0</v>
      </c>
      <c r="E274" s="45">
        <f t="shared" si="154"/>
        <v>0</v>
      </c>
      <c r="F274" s="45">
        <f t="shared" si="154"/>
        <v>0</v>
      </c>
      <c r="G274" s="45">
        <f t="shared" si="154"/>
        <v>0</v>
      </c>
      <c r="H274" s="46">
        <f t="shared" si="154"/>
        <v>0</v>
      </c>
      <c r="I274" s="13">
        <f t="shared" si="87"/>
        <v>0</v>
      </c>
    </row>
    <row r="275" spans="1:12" hidden="1" x14ac:dyDescent="0.2">
      <c r="A275" s="50" t="s">
        <v>69</v>
      </c>
      <c r="B275" s="134" t="s">
        <v>70</v>
      </c>
      <c r="C275" s="38">
        <f>SUM(C328,C382,C437)</f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87"/>
        <v>0</v>
      </c>
    </row>
    <row r="276" spans="1:12" s="3" customFormat="1" hidden="1" x14ac:dyDescent="0.2">
      <c r="A276" s="68"/>
      <c r="B276" s="55"/>
      <c r="C276" s="41"/>
      <c r="D276" s="41"/>
      <c r="E276" s="41"/>
      <c r="F276" s="41"/>
      <c r="G276" s="41"/>
      <c r="H276" s="42"/>
      <c r="I276" s="71">
        <f t="shared" si="87"/>
        <v>0</v>
      </c>
    </row>
    <row r="277" spans="1:12" s="3" customFormat="1" hidden="1" x14ac:dyDescent="0.2">
      <c r="A277" s="48" t="s">
        <v>71</v>
      </c>
      <c r="B277" s="67" t="s">
        <v>72</v>
      </c>
      <c r="C277" s="45">
        <f>SUM(C330,C384,C439)</f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87"/>
        <v>0</v>
      </c>
    </row>
    <row r="278" spans="1:12" s="3" customFormat="1" hidden="1" x14ac:dyDescent="0.2">
      <c r="A278" s="54"/>
      <c r="B278" s="55"/>
      <c r="C278" s="41"/>
      <c r="D278" s="41"/>
      <c r="E278" s="41"/>
      <c r="F278" s="41"/>
      <c r="G278" s="41"/>
      <c r="H278" s="42"/>
      <c r="I278" s="71">
        <f t="shared" si="87"/>
        <v>0</v>
      </c>
    </row>
    <row r="279" spans="1:12" s="2" customFormat="1" x14ac:dyDescent="0.2">
      <c r="A279" s="85" t="s">
        <v>85</v>
      </c>
      <c r="B279" s="86"/>
      <c r="C279" s="87">
        <f>C280</f>
        <v>16382.4</v>
      </c>
      <c r="D279" s="87">
        <f t="shared" ref="D279:H279" si="155">D280</f>
        <v>0</v>
      </c>
      <c r="E279" s="87">
        <f t="shared" si="155"/>
        <v>16382.4</v>
      </c>
      <c r="F279" s="87">
        <f t="shared" si="155"/>
        <v>2876.1000000000004</v>
      </c>
      <c r="G279" s="87">
        <f t="shared" si="155"/>
        <v>0</v>
      </c>
      <c r="H279" s="88">
        <f t="shared" si="155"/>
        <v>0</v>
      </c>
      <c r="I279" s="13">
        <f t="shared" si="87"/>
        <v>19258.5</v>
      </c>
    </row>
    <row r="280" spans="1:12" s="4" customFormat="1" x14ac:dyDescent="0.2">
      <c r="A280" s="93" t="s">
        <v>78</v>
      </c>
      <c r="B280" s="94"/>
      <c r="C280" s="91">
        <f>SUM(C281,C282,C283,C287)</f>
        <v>16382.4</v>
      </c>
      <c r="D280" s="91">
        <f t="shared" ref="D280:H280" si="156">SUM(D281,D282,D283,D287)</f>
        <v>0</v>
      </c>
      <c r="E280" s="91">
        <f t="shared" si="156"/>
        <v>16382.4</v>
      </c>
      <c r="F280" s="91">
        <f t="shared" si="156"/>
        <v>2876.1000000000004</v>
      </c>
      <c r="G280" s="91">
        <f t="shared" si="156"/>
        <v>0</v>
      </c>
      <c r="H280" s="92">
        <f t="shared" si="156"/>
        <v>0</v>
      </c>
      <c r="I280" s="13">
        <f t="shared" si="87"/>
        <v>19258.5</v>
      </c>
    </row>
    <row r="281" spans="1:12" x14ac:dyDescent="0.2">
      <c r="A281" s="36" t="s">
        <v>12</v>
      </c>
      <c r="B281" s="37"/>
      <c r="C281" s="38">
        <v>2000</v>
      </c>
      <c r="D281" s="38"/>
      <c r="E281" s="38">
        <f>SUM(C281,D281)</f>
        <v>2000</v>
      </c>
      <c r="F281" s="38">
        <f>19258.5-16382.4</f>
        <v>2876.1000000000004</v>
      </c>
      <c r="G281" s="38"/>
      <c r="H281" s="39"/>
      <c r="I281" s="13">
        <f t="shared" si="87"/>
        <v>4876.1000000000004</v>
      </c>
      <c r="K281" s="8">
        <v>0.50529999999999997</v>
      </c>
    </row>
    <row r="282" spans="1:12" s="3" customFormat="1" hidden="1" x14ac:dyDescent="0.2">
      <c r="A282" s="36" t="s">
        <v>13</v>
      </c>
      <c r="B282" s="40"/>
      <c r="C282" s="41"/>
      <c r="D282" s="41"/>
      <c r="E282" s="41">
        <f t="shared" ref="E282:E286" si="157">SUM(C282,D282)</f>
        <v>0</v>
      </c>
      <c r="F282" s="41"/>
      <c r="G282" s="41"/>
      <c r="H282" s="42"/>
      <c r="I282" s="71">
        <f t="shared" si="87"/>
        <v>0</v>
      </c>
    </row>
    <row r="283" spans="1:12" x14ac:dyDescent="0.2">
      <c r="A283" s="43" t="s">
        <v>79</v>
      </c>
      <c r="B283" s="44" t="s">
        <v>15</v>
      </c>
      <c r="C283" s="45">
        <f>SUM(C284:C286)</f>
        <v>14382.4</v>
      </c>
      <c r="D283" s="45">
        <f>SUM(D284:D286)</f>
        <v>0</v>
      </c>
      <c r="E283" s="45">
        <f t="shared" si="157"/>
        <v>14382.4</v>
      </c>
      <c r="F283" s="45">
        <f t="shared" ref="F283:H283" si="158">SUM(F284:F286)</f>
        <v>0</v>
      </c>
      <c r="G283" s="45">
        <f t="shared" si="158"/>
        <v>0</v>
      </c>
      <c r="H283" s="46">
        <f t="shared" si="158"/>
        <v>0</v>
      </c>
      <c r="I283" s="13">
        <f t="shared" si="87"/>
        <v>14382.4</v>
      </c>
    </row>
    <row r="284" spans="1:12" x14ac:dyDescent="0.2">
      <c r="A284" s="47" t="s">
        <v>16</v>
      </c>
      <c r="B284" s="37" t="s">
        <v>17</v>
      </c>
      <c r="C284" s="38">
        <f>ROUND(14382.4*100/119,1)</f>
        <v>12086.1</v>
      </c>
      <c r="D284" s="38"/>
      <c r="E284" s="38">
        <f t="shared" si="157"/>
        <v>12086.1</v>
      </c>
      <c r="F284" s="38"/>
      <c r="G284" s="38"/>
      <c r="H284" s="39"/>
      <c r="I284" s="13">
        <f t="shared" si="87"/>
        <v>12086.1</v>
      </c>
      <c r="J284" s="8">
        <f>100/119</f>
        <v>0.84033613445378152</v>
      </c>
    </row>
    <row r="285" spans="1:12" s="3" customFormat="1" hidden="1" x14ac:dyDescent="0.2">
      <c r="A285" s="47" t="s">
        <v>18</v>
      </c>
      <c r="B285" s="37" t="s">
        <v>19</v>
      </c>
      <c r="C285" s="41"/>
      <c r="D285" s="41"/>
      <c r="E285" s="41">
        <f t="shared" si="157"/>
        <v>0</v>
      </c>
      <c r="F285" s="41"/>
      <c r="G285" s="41"/>
      <c r="H285" s="42"/>
      <c r="I285" s="71">
        <f t="shared" si="87"/>
        <v>0</v>
      </c>
    </row>
    <row r="286" spans="1:12" x14ac:dyDescent="0.2">
      <c r="A286" s="47" t="s">
        <v>20</v>
      </c>
      <c r="B286" s="37" t="s">
        <v>21</v>
      </c>
      <c r="C286" s="38">
        <f>14382.4-C284</f>
        <v>2296.2999999999993</v>
      </c>
      <c r="D286" s="38"/>
      <c r="E286" s="38">
        <f t="shared" si="157"/>
        <v>2296.2999999999993</v>
      </c>
      <c r="F286" s="38"/>
      <c r="G286" s="38"/>
      <c r="H286" s="39"/>
      <c r="I286" s="13">
        <f t="shared" si="87"/>
        <v>2296.2999999999993</v>
      </c>
      <c r="J286" s="8">
        <f>19/119</f>
        <v>0.15966386554621848</v>
      </c>
    </row>
    <row r="287" spans="1:12" s="3" customFormat="1" ht="25.5" hidden="1" x14ac:dyDescent="0.2">
      <c r="A287" s="43" t="s">
        <v>22</v>
      </c>
      <c r="B287" s="44" t="s">
        <v>23</v>
      </c>
      <c r="C287" s="45">
        <f>SUM(C288,C292,C296)</f>
        <v>0</v>
      </c>
      <c r="D287" s="45">
        <f t="shared" ref="D287:H287" si="159">SUM(D288,D292,D296)</f>
        <v>0</v>
      </c>
      <c r="E287" s="45">
        <f t="shared" si="159"/>
        <v>0</v>
      </c>
      <c r="F287" s="45">
        <f t="shared" si="159"/>
        <v>0</v>
      </c>
      <c r="G287" s="45">
        <f t="shared" si="159"/>
        <v>0</v>
      </c>
      <c r="H287" s="46">
        <f t="shared" si="159"/>
        <v>0</v>
      </c>
      <c r="I287" s="71">
        <f t="shared" si="87"/>
        <v>0</v>
      </c>
    </row>
    <row r="288" spans="1:12" s="3" customFormat="1" hidden="1" x14ac:dyDescent="0.2">
      <c r="A288" s="48" t="s">
        <v>24</v>
      </c>
      <c r="B288" s="49" t="s">
        <v>25</v>
      </c>
      <c r="C288" s="45">
        <f>SUM(C289:C291)</f>
        <v>0</v>
      </c>
      <c r="D288" s="45">
        <f t="shared" ref="D288:H288" si="160">SUM(D289:D291)</f>
        <v>0</v>
      </c>
      <c r="E288" s="45">
        <f t="shared" si="160"/>
        <v>0</v>
      </c>
      <c r="F288" s="45">
        <f t="shared" si="160"/>
        <v>0</v>
      </c>
      <c r="G288" s="45">
        <f t="shared" si="160"/>
        <v>0</v>
      </c>
      <c r="H288" s="46">
        <f t="shared" si="160"/>
        <v>0</v>
      </c>
      <c r="I288" s="71">
        <f t="shared" si="87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">
      <c r="A289" s="50" t="s">
        <v>26</v>
      </c>
      <c r="B289" s="51" t="s">
        <v>27</v>
      </c>
      <c r="C289" s="41"/>
      <c r="D289" s="41"/>
      <c r="E289" s="41">
        <f t="shared" ref="E289:E291" si="161">SUM(C289,D289)</f>
        <v>0</v>
      </c>
      <c r="F289" s="41"/>
      <c r="G289" s="41"/>
      <c r="H289" s="42"/>
      <c r="I289" s="71">
        <f t="shared" si="87"/>
        <v>0</v>
      </c>
    </row>
    <row r="290" spans="1:9" s="3" customFormat="1" hidden="1" x14ac:dyDescent="0.2">
      <c r="A290" s="50" t="s">
        <v>28</v>
      </c>
      <c r="B290" s="52" t="s">
        <v>29</v>
      </c>
      <c r="C290" s="41"/>
      <c r="D290" s="41"/>
      <c r="E290" s="41">
        <f t="shared" si="161"/>
        <v>0</v>
      </c>
      <c r="F290" s="41"/>
      <c r="G290" s="41"/>
      <c r="H290" s="42"/>
      <c r="I290" s="71">
        <f t="shared" si="87"/>
        <v>0</v>
      </c>
    </row>
    <row r="291" spans="1:9" s="3" customFormat="1" hidden="1" x14ac:dyDescent="0.2">
      <c r="A291" s="50" t="s">
        <v>30</v>
      </c>
      <c r="B291" s="52" t="s">
        <v>31</v>
      </c>
      <c r="C291" s="41"/>
      <c r="D291" s="41"/>
      <c r="E291" s="41">
        <f t="shared" si="161"/>
        <v>0</v>
      </c>
      <c r="F291" s="41"/>
      <c r="G291" s="41"/>
      <c r="H291" s="42"/>
      <c r="I291" s="71">
        <f t="shared" si="87"/>
        <v>0</v>
      </c>
    </row>
    <row r="292" spans="1:9" s="3" customFormat="1" hidden="1" x14ac:dyDescent="0.2">
      <c r="A292" s="48" t="s">
        <v>32</v>
      </c>
      <c r="B292" s="53" t="s">
        <v>33</v>
      </c>
      <c r="C292" s="45">
        <f>SUM(C293:C295)</f>
        <v>0</v>
      </c>
      <c r="D292" s="45">
        <f t="shared" ref="D292:H292" si="162">SUM(D293:D295)</f>
        <v>0</v>
      </c>
      <c r="E292" s="45">
        <f t="shared" si="162"/>
        <v>0</v>
      </c>
      <c r="F292" s="45">
        <f t="shared" si="162"/>
        <v>0</v>
      </c>
      <c r="G292" s="45">
        <f t="shared" si="162"/>
        <v>0</v>
      </c>
      <c r="H292" s="46">
        <f t="shared" si="162"/>
        <v>0</v>
      </c>
      <c r="I292" s="71">
        <f t="shared" si="87"/>
        <v>0</v>
      </c>
    </row>
    <row r="293" spans="1:9" s="3" customFormat="1" hidden="1" x14ac:dyDescent="0.2">
      <c r="A293" s="50" t="s">
        <v>26</v>
      </c>
      <c r="B293" s="52" t="s">
        <v>34</v>
      </c>
      <c r="C293" s="41"/>
      <c r="D293" s="41"/>
      <c r="E293" s="41">
        <f t="shared" ref="E293:E295" si="163">SUM(C293,D293)</f>
        <v>0</v>
      </c>
      <c r="F293" s="41"/>
      <c r="G293" s="41"/>
      <c r="H293" s="42"/>
      <c r="I293" s="71">
        <f t="shared" si="87"/>
        <v>0</v>
      </c>
    </row>
    <row r="294" spans="1:9" s="3" customFormat="1" hidden="1" x14ac:dyDescent="0.2">
      <c r="A294" s="50" t="s">
        <v>28</v>
      </c>
      <c r="B294" s="52" t="s">
        <v>35</v>
      </c>
      <c r="C294" s="41"/>
      <c r="D294" s="41"/>
      <c r="E294" s="41">
        <f t="shared" si="163"/>
        <v>0</v>
      </c>
      <c r="F294" s="41"/>
      <c r="G294" s="41"/>
      <c r="H294" s="42"/>
      <c r="I294" s="71">
        <f t="shared" si="87"/>
        <v>0</v>
      </c>
    </row>
    <row r="295" spans="1:9" s="3" customFormat="1" hidden="1" x14ac:dyDescent="0.2">
      <c r="A295" s="50" t="s">
        <v>30</v>
      </c>
      <c r="B295" s="52" t="s">
        <v>36</v>
      </c>
      <c r="C295" s="41"/>
      <c r="D295" s="41"/>
      <c r="E295" s="41">
        <f t="shared" si="163"/>
        <v>0</v>
      </c>
      <c r="F295" s="41"/>
      <c r="G295" s="41"/>
      <c r="H295" s="42"/>
      <c r="I295" s="71">
        <f t="shared" si="87"/>
        <v>0</v>
      </c>
    </row>
    <row r="296" spans="1:9" s="3" customFormat="1" hidden="1" x14ac:dyDescent="0.2">
      <c r="A296" s="48" t="s">
        <v>37</v>
      </c>
      <c r="B296" s="53" t="s">
        <v>38</v>
      </c>
      <c r="C296" s="45">
        <f>SUM(C297:C299)</f>
        <v>0</v>
      </c>
      <c r="D296" s="45">
        <f t="shared" ref="D296:H296" si="164">SUM(D297:D299)</f>
        <v>0</v>
      </c>
      <c r="E296" s="45">
        <f t="shared" si="164"/>
        <v>0</v>
      </c>
      <c r="F296" s="45">
        <f t="shared" si="164"/>
        <v>0</v>
      </c>
      <c r="G296" s="45">
        <f t="shared" si="164"/>
        <v>0</v>
      </c>
      <c r="H296" s="46">
        <f t="shared" si="164"/>
        <v>0</v>
      </c>
      <c r="I296" s="71">
        <f t="shared" si="87"/>
        <v>0</v>
      </c>
    </row>
    <row r="297" spans="1:9" s="3" customFormat="1" hidden="1" x14ac:dyDescent="0.2">
      <c r="A297" s="50" t="s">
        <v>26</v>
      </c>
      <c r="B297" s="52" t="s">
        <v>39</v>
      </c>
      <c r="C297" s="41"/>
      <c r="D297" s="41"/>
      <c r="E297" s="41">
        <f t="shared" ref="E297:E299" si="165">SUM(C297,D297)</f>
        <v>0</v>
      </c>
      <c r="F297" s="41"/>
      <c r="G297" s="41"/>
      <c r="H297" s="42"/>
      <c r="I297" s="71">
        <f t="shared" si="87"/>
        <v>0</v>
      </c>
    </row>
    <row r="298" spans="1:9" s="3" customFormat="1" hidden="1" x14ac:dyDescent="0.2">
      <c r="A298" s="50" t="s">
        <v>28</v>
      </c>
      <c r="B298" s="52" t="s">
        <v>40</v>
      </c>
      <c r="C298" s="41"/>
      <c r="D298" s="41"/>
      <c r="E298" s="41">
        <f t="shared" si="165"/>
        <v>0</v>
      </c>
      <c r="F298" s="41"/>
      <c r="G298" s="41"/>
      <c r="H298" s="42"/>
      <c r="I298" s="71">
        <f t="shared" si="87"/>
        <v>0</v>
      </c>
    </row>
    <row r="299" spans="1:9" s="3" customFormat="1" hidden="1" x14ac:dyDescent="0.2">
      <c r="A299" s="50" t="s">
        <v>30</v>
      </c>
      <c r="B299" s="52" t="s">
        <v>41</v>
      </c>
      <c r="C299" s="41"/>
      <c r="D299" s="41"/>
      <c r="E299" s="41">
        <f t="shared" si="165"/>
        <v>0</v>
      </c>
      <c r="F299" s="41"/>
      <c r="G299" s="41"/>
      <c r="H299" s="42"/>
      <c r="I299" s="71">
        <f t="shared" si="87"/>
        <v>0</v>
      </c>
    </row>
    <row r="300" spans="1:9" s="4" customFormat="1" x14ac:dyDescent="0.2">
      <c r="A300" s="93" t="s">
        <v>86</v>
      </c>
      <c r="B300" s="94"/>
      <c r="C300" s="95">
        <f>SUM(C301,C304,C330,C327)</f>
        <v>16382.4</v>
      </c>
      <c r="D300" s="95">
        <f>SUM(D301,D304,D330,D327)</f>
        <v>0</v>
      </c>
      <c r="E300" s="95">
        <f t="shared" ref="E300:H300" si="166">SUM(E301,E304,E330,E327)</f>
        <v>16382.4</v>
      </c>
      <c r="F300" s="95">
        <f t="shared" si="166"/>
        <v>2876.1000000000004</v>
      </c>
      <c r="G300" s="95">
        <f t="shared" si="166"/>
        <v>0</v>
      </c>
      <c r="H300" s="96">
        <f t="shared" si="166"/>
        <v>0</v>
      </c>
      <c r="I300" s="13">
        <f t="shared" si="87"/>
        <v>19258.5</v>
      </c>
    </row>
    <row r="301" spans="1:9" s="3" customFormat="1" hidden="1" x14ac:dyDescent="0.2">
      <c r="A301" s="60" t="s">
        <v>43</v>
      </c>
      <c r="B301" s="61">
        <v>20</v>
      </c>
      <c r="C301" s="45">
        <f>SUM(C302)</f>
        <v>0</v>
      </c>
      <c r="D301" s="45">
        <f t="shared" ref="D301:H301" si="167">SUM(D302)</f>
        <v>0</v>
      </c>
      <c r="E301" s="45">
        <f t="shared" si="167"/>
        <v>0</v>
      </c>
      <c r="F301" s="45">
        <f t="shared" si="167"/>
        <v>0</v>
      </c>
      <c r="G301" s="45">
        <f t="shared" si="167"/>
        <v>0</v>
      </c>
      <c r="H301" s="46">
        <f t="shared" si="167"/>
        <v>0</v>
      </c>
      <c r="I301" s="71">
        <f t="shared" si="87"/>
        <v>0</v>
      </c>
    </row>
    <row r="302" spans="1:9" s="3" customFormat="1" hidden="1" x14ac:dyDescent="0.2">
      <c r="A302" s="50" t="s">
        <v>87</v>
      </c>
      <c r="B302" s="134" t="s">
        <v>88</v>
      </c>
      <c r="C302" s="41"/>
      <c r="D302" s="41"/>
      <c r="E302" s="41">
        <f>C302+D302</f>
        <v>0</v>
      </c>
      <c r="F302" s="41"/>
      <c r="G302" s="41"/>
      <c r="H302" s="42"/>
      <c r="I302" s="71">
        <f t="shared" si="87"/>
        <v>0</v>
      </c>
    </row>
    <row r="303" spans="1:9" s="3" customFormat="1" hidden="1" x14ac:dyDescent="0.2">
      <c r="A303" s="50"/>
      <c r="B303" s="51"/>
      <c r="C303" s="41"/>
      <c r="D303" s="41"/>
      <c r="E303" s="41"/>
      <c r="F303" s="41"/>
      <c r="G303" s="41"/>
      <c r="H303" s="42"/>
      <c r="I303" s="71">
        <f t="shared" si="87"/>
        <v>0</v>
      </c>
    </row>
    <row r="304" spans="1:9" ht="25.5" x14ac:dyDescent="0.2">
      <c r="A304" s="135" t="s">
        <v>46</v>
      </c>
      <c r="B304" s="62">
        <v>60</v>
      </c>
      <c r="C304" s="45">
        <f>SUM(C305,C312,C319)</f>
        <v>16382.4</v>
      </c>
      <c r="D304" s="45">
        <f t="shared" ref="D304:H304" si="168">SUM(D305,D312,D319)</f>
        <v>0</v>
      </c>
      <c r="E304" s="45">
        <f t="shared" si="168"/>
        <v>16382.4</v>
      </c>
      <c r="F304" s="45">
        <f t="shared" si="168"/>
        <v>2876.1000000000004</v>
      </c>
      <c r="G304" s="45">
        <f t="shared" si="168"/>
        <v>0</v>
      </c>
      <c r="H304" s="46">
        <f t="shared" si="168"/>
        <v>0</v>
      </c>
      <c r="I304" s="13">
        <f t="shared" si="87"/>
        <v>19258.5</v>
      </c>
    </row>
    <row r="305" spans="1:11" ht="25.5" x14ac:dyDescent="0.2">
      <c r="A305" s="60" t="s">
        <v>47</v>
      </c>
      <c r="B305" s="63">
        <v>60</v>
      </c>
      <c r="C305" s="45">
        <f>SUM(C309,C310,C311)</f>
        <v>16382.4</v>
      </c>
      <c r="D305" s="45">
        <f t="shared" ref="D305:H305" si="169">SUM(D309,D310,D311)</f>
        <v>0</v>
      </c>
      <c r="E305" s="45">
        <f t="shared" si="169"/>
        <v>16382.4</v>
      </c>
      <c r="F305" s="45">
        <f t="shared" si="169"/>
        <v>2876.1000000000004</v>
      </c>
      <c r="G305" s="45">
        <f t="shared" si="169"/>
        <v>0</v>
      </c>
      <c r="H305" s="46">
        <f t="shared" si="169"/>
        <v>0</v>
      </c>
      <c r="I305" s="13">
        <f t="shared" si="87"/>
        <v>19258.5</v>
      </c>
    </row>
    <row r="306" spans="1:11" s="3" customFormat="1" hidden="1" x14ac:dyDescent="0.2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87"/>
        <v>0</v>
      </c>
    </row>
    <row r="307" spans="1:11" x14ac:dyDescent="0.2">
      <c r="A307" s="64" t="s">
        <v>49</v>
      </c>
      <c r="B307" s="65"/>
      <c r="C307" s="45">
        <f>C309+C310+C311-C308</f>
        <v>19.399999999999636</v>
      </c>
      <c r="D307" s="45">
        <f>D309+D310+D311-D308</f>
        <v>0</v>
      </c>
      <c r="E307" s="45">
        <f t="shared" ref="E307:H307" si="170">E309+E310+E311-E308</f>
        <v>19.399999999999636</v>
      </c>
      <c r="F307" s="45">
        <f t="shared" si="170"/>
        <v>0</v>
      </c>
      <c r="G307" s="45">
        <f t="shared" si="170"/>
        <v>0</v>
      </c>
      <c r="H307" s="46">
        <f t="shared" si="170"/>
        <v>0</v>
      </c>
      <c r="I307" s="13">
        <f t="shared" si="87"/>
        <v>19.399999999999636</v>
      </c>
    </row>
    <row r="308" spans="1:11" x14ac:dyDescent="0.2">
      <c r="A308" s="64" t="s">
        <v>50</v>
      </c>
      <c r="B308" s="65"/>
      <c r="C308" s="45">
        <f>16382.4-17.6-1.8</f>
        <v>16363</v>
      </c>
      <c r="D308" s="45">
        <f>SUM(D309:D311)</f>
        <v>0</v>
      </c>
      <c r="E308" s="45">
        <f t="shared" ref="E308:E311" si="171">C308+D308</f>
        <v>16363</v>
      </c>
      <c r="F308" s="45">
        <f>19258.5-16382.4</f>
        <v>2876.1000000000004</v>
      </c>
      <c r="G308" s="45"/>
      <c r="H308" s="46"/>
      <c r="I308" s="13">
        <f t="shared" si="87"/>
        <v>19239.099999999999</v>
      </c>
    </row>
    <row r="309" spans="1:11" x14ac:dyDescent="0.2">
      <c r="A309" s="36" t="s">
        <v>51</v>
      </c>
      <c r="B309" s="136" t="s">
        <v>52</v>
      </c>
      <c r="C309" s="38">
        <f>ROUND(14382.4*100/119,1)</f>
        <v>12086.1</v>
      </c>
      <c r="D309" s="38"/>
      <c r="E309" s="38">
        <f t="shared" si="171"/>
        <v>12086.1</v>
      </c>
      <c r="F309" s="38"/>
      <c r="G309" s="38"/>
      <c r="H309" s="39"/>
      <c r="I309" s="13">
        <f t="shared" si="87"/>
        <v>12086.1</v>
      </c>
      <c r="J309" s="8">
        <f>100/119</f>
        <v>0.84033613445378152</v>
      </c>
      <c r="K309" s="8">
        <f>7.3+6+11.9</f>
        <v>25.200000000000003</v>
      </c>
    </row>
    <row r="310" spans="1:11" s="3" customFormat="1" x14ac:dyDescent="0.2">
      <c r="A310" s="36" t="s">
        <v>18</v>
      </c>
      <c r="B310" s="136" t="s">
        <v>53</v>
      </c>
      <c r="C310" s="41">
        <v>2000</v>
      </c>
      <c r="D310" s="41"/>
      <c r="E310" s="41">
        <f t="shared" si="171"/>
        <v>2000</v>
      </c>
      <c r="F310" s="38">
        <f>19258.5-16382.4</f>
        <v>2876.1000000000004</v>
      </c>
      <c r="G310" s="41"/>
      <c r="H310" s="42"/>
      <c r="I310" s="71">
        <f t="shared" ref="I310:I362" si="172">SUM(E310:H310)</f>
        <v>4876.1000000000004</v>
      </c>
    </row>
    <row r="311" spans="1:11" x14ac:dyDescent="0.2">
      <c r="A311" s="36" t="s">
        <v>20</v>
      </c>
      <c r="B311" s="137" t="s">
        <v>54</v>
      </c>
      <c r="C311" s="38">
        <f>14382.4-C309</f>
        <v>2296.2999999999993</v>
      </c>
      <c r="D311" s="38"/>
      <c r="E311" s="38">
        <f t="shared" si="171"/>
        <v>2296.2999999999993</v>
      </c>
      <c r="F311" s="38"/>
      <c r="G311" s="38"/>
      <c r="H311" s="39"/>
      <c r="I311" s="13">
        <f t="shared" si="172"/>
        <v>2296.2999999999993</v>
      </c>
      <c r="J311" s="8">
        <f>19/119</f>
        <v>0.15966386554621848</v>
      </c>
    </row>
    <row r="312" spans="1:11" s="3" customFormat="1" hidden="1" x14ac:dyDescent="0.2">
      <c r="A312" s="60" t="s">
        <v>55</v>
      </c>
      <c r="B312" s="61" t="s">
        <v>56</v>
      </c>
      <c r="C312" s="45">
        <f>SUM(C316,C317,C318)</f>
        <v>0</v>
      </c>
      <c r="D312" s="45">
        <f t="shared" ref="D312:H312" si="173">SUM(D316,D317,D318)</f>
        <v>0</v>
      </c>
      <c r="E312" s="45">
        <f t="shared" si="173"/>
        <v>0</v>
      </c>
      <c r="F312" s="45">
        <f t="shared" si="173"/>
        <v>0</v>
      </c>
      <c r="G312" s="45">
        <f t="shared" si="173"/>
        <v>0</v>
      </c>
      <c r="H312" s="46">
        <f t="shared" si="173"/>
        <v>0</v>
      </c>
      <c r="I312" s="71">
        <f t="shared" si="172"/>
        <v>0</v>
      </c>
    </row>
    <row r="313" spans="1:11" s="3" customFormat="1" hidden="1" x14ac:dyDescent="0.2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72"/>
        <v>0</v>
      </c>
    </row>
    <row r="314" spans="1:11" s="3" customFormat="1" hidden="1" x14ac:dyDescent="0.2">
      <c r="A314" s="64" t="s">
        <v>49</v>
      </c>
      <c r="B314" s="65"/>
      <c r="C314" s="45">
        <f>C316+C317+C318-C315</f>
        <v>0</v>
      </c>
      <c r="D314" s="45">
        <f t="shared" ref="D314:H314" si="174">D316+D317+D318-D315</f>
        <v>0</v>
      </c>
      <c r="E314" s="45">
        <f t="shared" si="174"/>
        <v>0</v>
      </c>
      <c r="F314" s="45">
        <f t="shared" si="174"/>
        <v>0</v>
      </c>
      <c r="G314" s="45">
        <f t="shared" si="174"/>
        <v>0</v>
      </c>
      <c r="H314" s="46">
        <f t="shared" si="174"/>
        <v>0</v>
      </c>
      <c r="I314" s="71">
        <f t="shared" si="172"/>
        <v>0</v>
      </c>
    </row>
    <row r="315" spans="1:11" s="3" customFormat="1" hidden="1" x14ac:dyDescent="0.2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72"/>
        <v>0</v>
      </c>
    </row>
    <row r="316" spans="1:11" s="3" customFormat="1" hidden="1" x14ac:dyDescent="0.2">
      <c r="A316" s="36" t="s">
        <v>57</v>
      </c>
      <c r="B316" s="137" t="s">
        <v>58</v>
      </c>
      <c r="C316" s="41"/>
      <c r="D316" s="41"/>
      <c r="E316" s="41">
        <f t="shared" ref="E316:E318" si="175">C316+D316</f>
        <v>0</v>
      </c>
      <c r="F316" s="41"/>
      <c r="G316" s="41"/>
      <c r="H316" s="42"/>
      <c r="I316" s="71">
        <f t="shared" si="172"/>
        <v>0</v>
      </c>
    </row>
    <row r="317" spans="1:11" s="3" customFormat="1" hidden="1" x14ac:dyDescent="0.2">
      <c r="A317" s="36" t="s">
        <v>59</v>
      </c>
      <c r="B317" s="137" t="s">
        <v>60</v>
      </c>
      <c r="C317" s="41"/>
      <c r="D317" s="41"/>
      <c r="E317" s="41">
        <f t="shared" si="175"/>
        <v>0</v>
      </c>
      <c r="F317" s="41"/>
      <c r="G317" s="41"/>
      <c r="H317" s="42"/>
      <c r="I317" s="71">
        <f t="shared" si="172"/>
        <v>0</v>
      </c>
    </row>
    <row r="318" spans="1:11" s="3" customFormat="1" hidden="1" x14ac:dyDescent="0.2">
      <c r="A318" s="36" t="s">
        <v>61</v>
      </c>
      <c r="B318" s="137" t="s">
        <v>62</v>
      </c>
      <c r="C318" s="41"/>
      <c r="D318" s="41"/>
      <c r="E318" s="41">
        <f t="shared" si="175"/>
        <v>0</v>
      </c>
      <c r="F318" s="41"/>
      <c r="G318" s="41"/>
      <c r="H318" s="42"/>
      <c r="I318" s="71">
        <f t="shared" si="172"/>
        <v>0</v>
      </c>
    </row>
    <row r="319" spans="1:11" s="3" customFormat="1" hidden="1" x14ac:dyDescent="0.2">
      <c r="A319" s="60" t="s">
        <v>63</v>
      </c>
      <c r="B319" s="67" t="s">
        <v>64</v>
      </c>
      <c r="C319" s="45">
        <f>SUM(C323,C324,C325)</f>
        <v>0</v>
      </c>
      <c r="D319" s="45">
        <f t="shared" ref="D319:H319" si="176">SUM(D323,D324,D325)</f>
        <v>0</v>
      </c>
      <c r="E319" s="45">
        <f t="shared" si="176"/>
        <v>0</v>
      </c>
      <c r="F319" s="45">
        <f t="shared" si="176"/>
        <v>0</v>
      </c>
      <c r="G319" s="45">
        <f t="shared" si="176"/>
        <v>0</v>
      </c>
      <c r="H319" s="46">
        <f t="shared" si="176"/>
        <v>0</v>
      </c>
      <c r="I319" s="71">
        <f t="shared" si="172"/>
        <v>0</v>
      </c>
    </row>
    <row r="320" spans="1:11" s="3" customFormat="1" hidden="1" x14ac:dyDescent="0.2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72"/>
        <v>0</v>
      </c>
    </row>
    <row r="321" spans="1:9" s="3" customFormat="1" hidden="1" x14ac:dyDescent="0.2">
      <c r="A321" s="64" t="s">
        <v>49</v>
      </c>
      <c r="B321" s="65"/>
      <c r="C321" s="45">
        <f>C323+C324+C325-C322</f>
        <v>0</v>
      </c>
      <c r="D321" s="45">
        <f t="shared" ref="D321:H321" si="177">D323+D324+D325-D322</f>
        <v>0</v>
      </c>
      <c r="E321" s="45">
        <f t="shared" si="177"/>
        <v>0</v>
      </c>
      <c r="F321" s="45">
        <f t="shared" si="177"/>
        <v>0</v>
      </c>
      <c r="G321" s="45">
        <f t="shared" si="177"/>
        <v>0</v>
      </c>
      <c r="H321" s="46">
        <f t="shared" si="177"/>
        <v>0</v>
      </c>
      <c r="I321" s="71">
        <f t="shared" si="172"/>
        <v>0</v>
      </c>
    </row>
    <row r="322" spans="1:9" s="3" customFormat="1" hidden="1" x14ac:dyDescent="0.2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72"/>
        <v>0</v>
      </c>
    </row>
    <row r="323" spans="1:9" s="3" customFormat="1" hidden="1" x14ac:dyDescent="0.2">
      <c r="A323" s="36" t="s">
        <v>57</v>
      </c>
      <c r="B323" s="137" t="s">
        <v>65</v>
      </c>
      <c r="C323" s="41"/>
      <c r="D323" s="41"/>
      <c r="E323" s="41">
        <f t="shared" ref="E323:E325" si="178">C323+D323</f>
        <v>0</v>
      </c>
      <c r="F323" s="41"/>
      <c r="G323" s="41"/>
      <c r="H323" s="42"/>
      <c r="I323" s="71">
        <f t="shared" si="172"/>
        <v>0</v>
      </c>
    </row>
    <row r="324" spans="1:9" s="3" customFormat="1" hidden="1" x14ac:dyDescent="0.2">
      <c r="A324" s="36" t="s">
        <v>59</v>
      </c>
      <c r="B324" s="137" t="s">
        <v>66</v>
      </c>
      <c r="C324" s="41"/>
      <c r="D324" s="41"/>
      <c r="E324" s="41">
        <f t="shared" si="178"/>
        <v>0</v>
      </c>
      <c r="F324" s="41"/>
      <c r="G324" s="41"/>
      <c r="H324" s="42"/>
      <c r="I324" s="71">
        <f t="shared" si="172"/>
        <v>0</v>
      </c>
    </row>
    <row r="325" spans="1:9" s="3" customFormat="1" hidden="1" x14ac:dyDescent="0.2">
      <c r="A325" s="36" t="s">
        <v>61</v>
      </c>
      <c r="B325" s="137" t="s">
        <v>67</v>
      </c>
      <c r="C325" s="41"/>
      <c r="D325" s="41"/>
      <c r="E325" s="41">
        <f t="shared" si="178"/>
        <v>0</v>
      </c>
      <c r="F325" s="41"/>
      <c r="G325" s="41"/>
      <c r="H325" s="42"/>
      <c r="I325" s="71">
        <f t="shared" si="172"/>
        <v>0</v>
      </c>
    </row>
    <row r="326" spans="1:9" s="3" customFormat="1" hidden="1" x14ac:dyDescent="0.2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179">SUM(E326:H326)</f>
        <v>0</v>
      </c>
    </row>
    <row r="327" spans="1:9" s="3" customFormat="1" hidden="1" x14ac:dyDescent="0.2">
      <c r="A327" s="60" t="s">
        <v>68</v>
      </c>
      <c r="B327" s="61">
        <v>71</v>
      </c>
      <c r="C327" s="45">
        <f>SUM(C328)</f>
        <v>0</v>
      </c>
      <c r="D327" s="45">
        <f t="shared" ref="D327:H327" si="180">SUM(D328)</f>
        <v>0</v>
      </c>
      <c r="E327" s="45">
        <f t="shared" si="180"/>
        <v>0</v>
      </c>
      <c r="F327" s="45">
        <f t="shared" si="180"/>
        <v>0</v>
      </c>
      <c r="G327" s="45">
        <f t="shared" si="180"/>
        <v>0</v>
      </c>
      <c r="H327" s="46">
        <f t="shared" si="180"/>
        <v>0</v>
      </c>
      <c r="I327" s="71">
        <f t="shared" ref="I327:I328" si="181">SUM(E327:H327)</f>
        <v>0</v>
      </c>
    </row>
    <row r="328" spans="1:9" s="3" customFormat="1" hidden="1" x14ac:dyDescent="0.2">
      <c r="A328" s="50" t="s">
        <v>69</v>
      </c>
      <c r="B328" s="134" t="s">
        <v>70</v>
      </c>
      <c r="C328" s="41"/>
      <c r="D328" s="41"/>
      <c r="E328" s="41">
        <f>C328+D328</f>
        <v>0</v>
      </c>
      <c r="F328" s="41"/>
      <c r="G328" s="41"/>
      <c r="H328" s="42"/>
      <c r="I328" s="71">
        <f t="shared" si="181"/>
        <v>0</v>
      </c>
    </row>
    <row r="329" spans="1:9" s="3" customFormat="1" hidden="1" x14ac:dyDescent="0.2">
      <c r="A329" s="68"/>
      <c r="B329" s="55"/>
      <c r="C329" s="41"/>
      <c r="D329" s="41"/>
      <c r="E329" s="41"/>
      <c r="F329" s="41"/>
      <c r="G329" s="41"/>
      <c r="H329" s="42"/>
      <c r="I329" s="71">
        <f t="shared" si="172"/>
        <v>0</v>
      </c>
    </row>
    <row r="330" spans="1:9" s="3" customFormat="1" hidden="1" x14ac:dyDescent="0.2">
      <c r="A330" s="48" t="s">
        <v>71</v>
      </c>
      <c r="B330" s="67" t="s">
        <v>72</v>
      </c>
      <c r="C330" s="45"/>
      <c r="D330" s="45"/>
      <c r="E330" s="45">
        <f>C330+D330</f>
        <v>0</v>
      </c>
      <c r="F330" s="45"/>
      <c r="G330" s="45"/>
      <c r="H330" s="46"/>
      <c r="I330" s="71">
        <f t="shared" si="172"/>
        <v>0</v>
      </c>
    </row>
    <row r="331" spans="1:9" s="3" customFormat="1" hidden="1" x14ac:dyDescent="0.2">
      <c r="A331" s="68"/>
      <c r="B331" s="55"/>
      <c r="C331" s="41"/>
      <c r="D331" s="41"/>
      <c r="E331" s="41"/>
      <c r="F331" s="41"/>
      <c r="G331" s="41"/>
      <c r="H331" s="42"/>
      <c r="I331" s="71">
        <f t="shared" si="172"/>
        <v>0</v>
      </c>
    </row>
    <row r="332" spans="1:9" s="3" customFormat="1" hidden="1" x14ac:dyDescent="0.2">
      <c r="A332" s="48" t="s">
        <v>73</v>
      </c>
      <c r="B332" s="67"/>
      <c r="C332" s="45">
        <f>C279-C300</f>
        <v>0</v>
      </c>
      <c r="D332" s="45">
        <f t="shared" ref="D332:H332" si="182">D279-D300</f>
        <v>0</v>
      </c>
      <c r="E332" s="45">
        <f t="shared" si="182"/>
        <v>0</v>
      </c>
      <c r="F332" s="45">
        <f t="shared" si="182"/>
        <v>0</v>
      </c>
      <c r="G332" s="45">
        <f t="shared" si="182"/>
        <v>0</v>
      </c>
      <c r="H332" s="46">
        <f t="shared" si="182"/>
        <v>0</v>
      </c>
      <c r="I332" s="71">
        <f t="shared" si="172"/>
        <v>0</v>
      </c>
    </row>
    <row r="333" spans="1:9" s="2" customFormat="1" x14ac:dyDescent="0.2">
      <c r="A333" s="85" t="s">
        <v>89</v>
      </c>
      <c r="B333" s="86"/>
      <c r="C333" s="87">
        <f>C334</f>
        <v>25826.799999999999</v>
      </c>
      <c r="D333" s="87">
        <f t="shared" ref="D333:H333" si="183">D334</f>
        <v>-25643.66</v>
      </c>
      <c r="E333" s="87">
        <f t="shared" si="183"/>
        <v>183.1400000000001</v>
      </c>
      <c r="F333" s="87">
        <f t="shared" si="183"/>
        <v>0</v>
      </c>
      <c r="G333" s="87">
        <f t="shared" si="183"/>
        <v>0</v>
      </c>
      <c r="H333" s="88">
        <f t="shared" si="183"/>
        <v>0</v>
      </c>
      <c r="I333" s="13">
        <f t="shared" si="172"/>
        <v>183.1400000000001</v>
      </c>
    </row>
    <row r="334" spans="1:9" s="4" customFormat="1" x14ac:dyDescent="0.2">
      <c r="A334" s="93" t="s">
        <v>78</v>
      </c>
      <c r="B334" s="94"/>
      <c r="C334" s="91">
        <f>SUM(C335,C336,C337,C341)</f>
        <v>25826.799999999999</v>
      </c>
      <c r="D334" s="91">
        <f t="shared" ref="D334:H334" si="184">SUM(D335,D336,D337,D341)</f>
        <v>-25643.66</v>
      </c>
      <c r="E334" s="91">
        <f t="shared" si="184"/>
        <v>183.1400000000001</v>
      </c>
      <c r="F334" s="91">
        <f t="shared" si="184"/>
        <v>0</v>
      </c>
      <c r="G334" s="91">
        <f t="shared" si="184"/>
        <v>0</v>
      </c>
      <c r="H334" s="92">
        <f t="shared" si="184"/>
        <v>0</v>
      </c>
      <c r="I334" s="13">
        <f t="shared" si="172"/>
        <v>183.1400000000001</v>
      </c>
    </row>
    <row r="335" spans="1:9" x14ac:dyDescent="0.2">
      <c r="A335" s="36" t="s">
        <v>12</v>
      </c>
      <c r="B335" s="37"/>
      <c r="C335" s="38">
        <v>1100.5</v>
      </c>
      <c r="D335" s="38">
        <f>-988.56+71.2</f>
        <v>-917.3599999999999</v>
      </c>
      <c r="E335" s="38">
        <f>SUM(C335,D335)</f>
        <v>183.1400000000001</v>
      </c>
      <c r="F335" s="38"/>
      <c r="G335" s="38"/>
      <c r="H335" s="39"/>
      <c r="I335" s="13">
        <f t="shared" si="172"/>
        <v>183.1400000000001</v>
      </c>
    </row>
    <row r="336" spans="1:9" s="3" customFormat="1" hidden="1" x14ac:dyDescent="0.2">
      <c r="A336" s="36" t="s">
        <v>13</v>
      </c>
      <c r="B336" s="40"/>
      <c r="C336" s="41"/>
      <c r="D336" s="41"/>
      <c r="E336" s="41">
        <f t="shared" ref="E336:E340" si="185">SUM(C336,D336)</f>
        <v>0</v>
      </c>
      <c r="F336" s="41"/>
      <c r="G336" s="41"/>
      <c r="H336" s="42"/>
      <c r="I336" s="71">
        <f t="shared" si="172"/>
        <v>0</v>
      </c>
    </row>
    <row r="337" spans="1:10" x14ac:dyDescent="0.2">
      <c r="A337" s="43" t="s">
        <v>79</v>
      </c>
      <c r="B337" s="44" t="s">
        <v>15</v>
      </c>
      <c r="C337" s="45">
        <f>SUM(C338:C340)</f>
        <v>24726.3</v>
      </c>
      <c r="D337" s="45">
        <f>SUM(D338:D340)</f>
        <v>-24726.3</v>
      </c>
      <c r="E337" s="45">
        <f t="shared" si="185"/>
        <v>0</v>
      </c>
      <c r="F337" s="45">
        <f t="shared" ref="F337:H337" si="186">SUM(F338:F340)</f>
        <v>0</v>
      </c>
      <c r="G337" s="45">
        <f t="shared" si="186"/>
        <v>0</v>
      </c>
      <c r="H337" s="46">
        <f t="shared" si="186"/>
        <v>0</v>
      </c>
      <c r="I337" s="13" t="str">
        <f>A337</f>
        <v>II. Alocări de sume din PNRR aferente asistenței financiare nerambursabile</v>
      </c>
    </row>
    <row r="338" spans="1:10" x14ac:dyDescent="0.2">
      <c r="A338" s="47" t="s">
        <v>16</v>
      </c>
      <c r="B338" s="37" t="s">
        <v>17</v>
      </c>
      <c r="C338" s="38">
        <f>ROUND(24726.6*100/119,1)</f>
        <v>20778.7</v>
      </c>
      <c r="D338" s="38">
        <v>-20778.7</v>
      </c>
      <c r="E338" s="38">
        <f t="shared" si="185"/>
        <v>0</v>
      </c>
      <c r="F338" s="38"/>
      <c r="G338" s="38"/>
      <c r="H338" s="39"/>
      <c r="I338" s="13" t="str">
        <f>A338</f>
        <v xml:space="preserve">Fonduri europene nerambursabile </v>
      </c>
      <c r="J338" s="8">
        <f>100/119</f>
        <v>0.84033613445378152</v>
      </c>
    </row>
    <row r="339" spans="1:10" s="3" customFormat="1" hidden="1" x14ac:dyDescent="0.2">
      <c r="A339" s="47" t="s">
        <v>18</v>
      </c>
      <c r="B339" s="37" t="s">
        <v>19</v>
      </c>
      <c r="C339" s="41"/>
      <c r="D339" s="41"/>
      <c r="E339" s="41">
        <f t="shared" si="185"/>
        <v>0</v>
      </c>
      <c r="F339" s="41"/>
      <c r="G339" s="41"/>
      <c r="H339" s="42"/>
      <c r="I339" s="71">
        <f t="shared" si="172"/>
        <v>0</v>
      </c>
    </row>
    <row r="340" spans="1:10" x14ac:dyDescent="0.2">
      <c r="A340" s="47" t="s">
        <v>20</v>
      </c>
      <c r="B340" s="37" t="s">
        <v>21</v>
      </c>
      <c r="C340" s="38">
        <f>24726.3-C338</f>
        <v>3947.5999999999985</v>
      </c>
      <c r="D340" s="38">
        <v>-3947.6</v>
      </c>
      <c r="E340" s="38">
        <f t="shared" si="185"/>
        <v>0</v>
      </c>
      <c r="F340" s="38"/>
      <c r="G340" s="38"/>
      <c r="H340" s="39"/>
      <c r="I340" s="13" t="str">
        <f>A340</f>
        <v>Sume aferente TVA</v>
      </c>
      <c r="J340" s="8">
        <f>19/119</f>
        <v>0.15966386554621848</v>
      </c>
    </row>
    <row r="341" spans="1:10" s="3" customFormat="1" ht="25.5" hidden="1" x14ac:dyDescent="0.2">
      <c r="A341" s="43" t="s">
        <v>22</v>
      </c>
      <c r="B341" s="44" t="s">
        <v>23</v>
      </c>
      <c r="C341" s="45">
        <f>SUM(C342,C346,C350)</f>
        <v>0</v>
      </c>
      <c r="D341" s="45">
        <f t="shared" ref="D341:H341" si="187">SUM(D342,D346,D350)</f>
        <v>0</v>
      </c>
      <c r="E341" s="45">
        <f t="shared" si="187"/>
        <v>0</v>
      </c>
      <c r="F341" s="45">
        <f t="shared" si="187"/>
        <v>0</v>
      </c>
      <c r="G341" s="45">
        <f t="shared" si="187"/>
        <v>0</v>
      </c>
      <c r="H341" s="46">
        <f t="shared" si="187"/>
        <v>0</v>
      </c>
      <c r="I341" s="71">
        <f t="shared" si="172"/>
        <v>0</v>
      </c>
    </row>
    <row r="342" spans="1:10" s="3" customFormat="1" hidden="1" x14ac:dyDescent="0.2">
      <c r="A342" s="48" t="s">
        <v>24</v>
      </c>
      <c r="B342" s="49" t="s">
        <v>25</v>
      </c>
      <c r="C342" s="45">
        <f>SUM(C343:C345)</f>
        <v>0</v>
      </c>
      <c r="D342" s="45">
        <f t="shared" ref="D342:H342" si="188">SUM(D343:D345)</f>
        <v>0</v>
      </c>
      <c r="E342" s="45">
        <f t="shared" si="188"/>
        <v>0</v>
      </c>
      <c r="F342" s="45">
        <f t="shared" si="188"/>
        <v>0</v>
      </c>
      <c r="G342" s="45">
        <f t="shared" si="188"/>
        <v>0</v>
      </c>
      <c r="H342" s="46">
        <f t="shared" si="188"/>
        <v>0</v>
      </c>
      <c r="I342" s="71">
        <f t="shared" si="172"/>
        <v>0</v>
      </c>
    </row>
    <row r="343" spans="1:10" s="3" customFormat="1" hidden="1" x14ac:dyDescent="0.2">
      <c r="A343" s="50" t="s">
        <v>26</v>
      </c>
      <c r="B343" s="51" t="s">
        <v>27</v>
      </c>
      <c r="C343" s="41"/>
      <c r="D343" s="41"/>
      <c r="E343" s="41">
        <f t="shared" ref="E343:E345" si="189">SUM(C343,D343)</f>
        <v>0</v>
      </c>
      <c r="F343" s="41"/>
      <c r="G343" s="41"/>
      <c r="H343" s="42"/>
      <c r="I343" s="71">
        <f t="shared" si="172"/>
        <v>0</v>
      </c>
    </row>
    <row r="344" spans="1:10" s="3" customFormat="1" hidden="1" x14ac:dyDescent="0.2">
      <c r="A344" s="50" t="s">
        <v>28</v>
      </c>
      <c r="B344" s="52" t="s">
        <v>29</v>
      </c>
      <c r="C344" s="41"/>
      <c r="D344" s="41"/>
      <c r="E344" s="41">
        <f t="shared" si="189"/>
        <v>0</v>
      </c>
      <c r="F344" s="41"/>
      <c r="G344" s="41"/>
      <c r="H344" s="42"/>
      <c r="I344" s="71">
        <f t="shared" si="172"/>
        <v>0</v>
      </c>
    </row>
    <row r="345" spans="1:10" s="3" customFormat="1" hidden="1" x14ac:dyDescent="0.2">
      <c r="A345" s="50" t="s">
        <v>30</v>
      </c>
      <c r="B345" s="52" t="s">
        <v>31</v>
      </c>
      <c r="C345" s="41"/>
      <c r="D345" s="41"/>
      <c r="E345" s="41">
        <f t="shared" si="189"/>
        <v>0</v>
      </c>
      <c r="F345" s="41"/>
      <c r="G345" s="41"/>
      <c r="H345" s="42"/>
      <c r="I345" s="71">
        <f t="shared" si="172"/>
        <v>0</v>
      </c>
    </row>
    <row r="346" spans="1:10" s="3" customFormat="1" hidden="1" x14ac:dyDescent="0.2">
      <c r="A346" s="48" t="s">
        <v>32</v>
      </c>
      <c r="B346" s="53" t="s">
        <v>33</v>
      </c>
      <c r="C346" s="45">
        <f>SUM(C347:C349)</f>
        <v>0</v>
      </c>
      <c r="D346" s="45">
        <f t="shared" ref="D346:H346" si="190">SUM(D347:D349)</f>
        <v>0</v>
      </c>
      <c r="E346" s="45">
        <f t="shared" si="190"/>
        <v>0</v>
      </c>
      <c r="F346" s="45">
        <f t="shared" si="190"/>
        <v>0</v>
      </c>
      <c r="G346" s="45">
        <f t="shared" si="190"/>
        <v>0</v>
      </c>
      <c r="H346" s="46">
        <f t="shared" si="190"/>
        <v>0</v>
      </c>
      <c r="I346" s="71">
        <f t="shared" si="172"/>
        <v>0</v>
      </c>
    </row>
    <row r="347" spans="1:10" s="3" customFormat="1" hidden="1" x14ac:dyDescent="0.2">
      <c r="A347" s="50" t="s">
        <v>26</v>
      </c>
      <c r="B347" s="52" t="s">
        <v>34</v>
      </c>
      <c r="C347" s="41"/>
      <c r="D347" s="41"/>
      <c r="E347" s="41">
        <f t="shared" ref="E347:E349" si="191">SUM(C347,D347)</f>
        <v>0</v>
      </c>
      <c r="F347" s="41"/>
      <c r="G347" s="41"/>
      <c r="H347" s="42"/>
      <c r="I347" s="71">
        <f t="shared" si="172"/>
        <v>0</v>
      </c>
    </row>
    <row r="348" spans="1:10" s="3" customFormat="1" hidden="1" x14ac:dyDescent="0.2">
      <c r="A348" s="50" t="s">
        <v>28</v>
      </c>
      <c r="B348" s="52" t="s">
        <v>35</v>
      </c>
      <c r="C348" s="41"/>
      <c r="D348" s="41"/>
      <c r="E348" s="41">
        <f t="shared" si="191"/>
        <v>0</v>
      </c>
      <c r="F348" s="41"/>
      <c r="G348" s="41"/>
      <c r="H348" s="42"/>
      <c r="I348" s="71">
        <f t="shared" si="172"/>
        <v>0</v>
      </c>
    </row>
    <row r="349" spans="1:10" s="3" customFormat="1" hidden="1" x14ac:dyDescent="0.2">
      <c r="A349" s="50" t="s">
        <v>30</v>
      </c>
      <c r="B349" s="52" t="s">
        <v>36</v>
      </c>
      <c r="C349" s="41"/>
      <c r="D349" s="41"/>
      <c r="E349" s="41">
        <f t="shared" si="191"/>
        <v>0</v>
      </c>
      <c r="F349" s="41"/>
      <c r="G349" s="41"/>
      <c r="H349" s="42"/>
      <c r="I349" s="71">
        <f t="shared" si="172"/>
        <v>0</v>
      </c>
    </row>
    <row r="350" spans="1:10" s="3" customFormat="1" hidden="1" x14ac:dyDescent="0.2">
      <c r="A350" s="48" t="s">
        <v>37</v>
      </c>
      <c r="B350" s="53" t="s">
        <v>38</v>
      </c>
      <c r="C350" s="45">
        <f>SUM(C351:C353)</f>
        <v>0</v>
      </c>
      <c r="D350" s="45">
        <f t="shared" ref="D350:H350" si="192">SUM(D351:D353)</f>
        <v>0</v>
      </c>
      <c r="E350" s="45">
        <f t="shared" si="192"/>
        <v>0</v>
      </c>
      <c r="F350" s="45">
        <f t="shared" si="192"/>
        <v>0</v>
      </c>
      <c r="G350" s="45">
        <f t="shared" si="192"/>
        <v>0</v>
      </c>
      <c r="H350" s="46">
        <f t="shared" si="192"/>
        <v>0</v>
      </c>
      <c r="I350" s="71">
        <f t="shared" si="172"/>
        <v>0</v>
      </c>
    </row>
    <row r="351" spans="1:10" s="3" customFormat="1" hidden="1" x14ac:dyDescent="0.2">
      <c r="A351" s="50" t="s">
        <v>26</v>
      </c>
      <c r="B351" s="52" t="s">
        <v>39</v>
      </c>
      <c r="C351" s="41"/>
      <c r="D351" s="41"/>
      <c r="E351" s="41">
        <f t="shared" ref="E351:E353" si="193">SUM(C351,D351)</f>
        <v>0</v>
      </c>
      <c r="F351" s="41"/>
      <c r="G351" s="41"/>
      <c r="H351" s="42"/>
      <c r="I351" s="71">
        <f t="shared" si="172"/>
        <v>0</v>
      </c>
    </row>
    <row r="352" spans="1:10" s="3" customFormat="1" hidden="1" x14ac:dyDescent="0.2">
      <c r="A352" s="50" t="s">
        <v>28</v>
      </c>
      <c r="B352" s="52" t="s">
        <v>40</v>
      </c>
      <c r="C352" s="41"/>
      <c r="D352" s="41"/>
      <c r="E352" s="41">
        <f t="shared" si="193"/>
        <v>0</v>
      </c>
      <c r="F352" s="41"/>
      <c r="G352" s="41"/>
      <c r="H352" s="42"/>
      <c r="I352" s="71">
        <f t="shared" si="172"/>
        <v>0</v>
      </c>
    </row>
    <row r="353" spans="1:10" s="3" customFormat="1" hidden="1" x14ac:dyDescent="0.2">
      <c r="A353" s="50" t="s">
        <v>30</v>
      </c>
      <c r="B353" s="52" t="s">
        <v>41</v>
      </c>
      <c r="C353" s="41"/>
      <c r="D353" s="41"/>
      <c r="E353" s="41">
        <f t="shared" si="193"/>
        <v>0</v>
      </c>
      <c r="F353" s="41"/>
      <c r="G353" s="41"/>
      <c r="H353" s="42"/>
      <c r="I353" s="71">
        <f t="shared" si="172"/>
        <v>0</v>
      </c>
    </row>
    <row r="354" spans="1:10" s="4" customFormat="1" x14ac:dyDescent="0.2">
      <c r="A354" s="93" t="s">
        <v>76</v>
      </c>
      <c r="B354" s="94"/>
      <c r="C354" s="95">
        <f>SUM(C355,C358,C384,C381)</f>
        <v>25826.799999999999</v>
      </c>
      <c r="D354" s="95">
        <f>SUM(D355,D358,D384,D381)</f>
        <v>-25643.660000000003</v>
      </c>
      <c r="E354" s="95">
        <f t="shared" ref="E354:H354" si="194">SUM(E355,E358,E384,E381)</f>
        <v>183.13999999999933</v>
      </c>
      <c r="F354" s="95">
        <f t="shared" si="194"/>
        <v>0</v>
      </c>
      <c r="G354" s="95">
        <f t="shared" si="194"/>
        <v>0</v>
      </c>
      <c r="H354" s="96">
        <f t="shared" si="194"/>
        <v>0</v>
      </c>
      <c r="I354" s="13">
        <f t="shared" si="172"/>
        <v>183.13999999999933</v>
      </c>
    </row>
    <row r="355" spans="1:10" hidden="1" x14ac:dyDescent="0.2">
      <c r="A355" s="60" t="s">
        <v>43</v>
      </c>
      <c r="B355" s="61">
        <v>20</v>
      </c>
      <c r="C355" s="45">
        <f>SUM(C356)</f>
        <v>0</v>
      </c>
      <c r="D355" s="45">
        <f t="shared" ref="D355:H355" si="195">SUM(D356)</f>
        <v>0</v>
      </c>
      <c r="E355" s="45">
        <f t="shared" si="195"/>
        <v>0</v>
      </c>
      <c r="F355" s="45">
        <f t="shared" si="195"/>
        <v>0</v>
      </c>
      <c r="G355" s="45">
        <f t="shared" si="195"/>
        <v>0</v>
      </c>
      <c r="H355" s="46">
        <f t="shared" si="195"/>
        <v>0</v>
      </c>
      <c r="I355" s="13">
        <f t="shared" si="172"/>
        <v>0</v>
      </c>
    </row>
    <row r="356" spans="1:10" hidden="1" x14ac:dyDescent="0.2">
      <c r="A356" s="50" t="s">
        <v>44</v>
      </c>
      <c r="B356" s="134" t="s">
        <v>45</v>
      </c>
      <c r="C356" s="38"/>
      <c r="D356" s="38"/>
      <c r="E356" s="38">
        <f>C356+D356</f>
        <v>0</v>
      </c>
      <c r="F356" s="38"/>
      <c r="G356" s="38"/>
      <c r="H356" s="39"/>
      <c r="I356" s="13">
        <f t="shared" si="172"/>
        <v>0</v>
      </c>
    </row>
    <row r="357" spans="1:10" s="3" customFormat="1" hidden="1" x14ac:dyDescent="0.2">
      <c r="A357" s="50"/>
      <c r="B357" s="51"/>
      <c r="C357" s="41"/>
      <c r="D357" s="41"/>
      <c r="E357" s="41"/>
      <c r="F357" s="41"/>
      <c r="G357" s="41"/>
      <c r="H357" s="42"/>
      <c r="I357" s="71">
        <f t="shared" si="172"/>
        <v>0</v>
      </c>
    </row>
    <row r="358" spans="1:10" ht="25.5" x14ac:dyDescent="0.2">
      <c r="A358" s="135" t="s">
        <v>46</v>
      </c>
      <c r="B358" s="62">
        <v>60</v>
      </c>
      <c r="C358" s="45">
        <f>SUM(C359,C366,C373)</f>
        <v>25826.799999999999</v>
      </c>
      <c r="D358" s="45">
        <f t="shared" ref="D358:H358" si="196">SUM(D359,D366,D373)</f>
        <v>-25643.660000000003</v>
      </c>
      <c r="E358" s="45">
        <f t="shared" si="196"/>
        <v>183.13999999999933</v>
      </c>
      <c r="F358" s="45">
        <f t="shared" si="196"/>
        <v>0</v>
      </c>
      <c r="G358" s="45">
        <f t="shared" si="196"/>
        <v>0</v>
      </c>
      <c r="H358" s="46">
        <f t="shared" si="196"/>
        <v>0</v>
      </c>
      <c r="I358" s="13">
        <f t="shared" si="172"/>
        <v>183.13999999999933</v>
      </c>
    </row>
    <row r="359" spans="1:10" ht="25.5" x14ac:dyDescent="0.2">
      <c r="A359" s="60" t="s">
        <v>47</v>
      </c>
      <c r="B359" s="63">
        <v>60</v>
      </c>
      <c r="C359" s="45">
        <f>SUM(C363,C364,C365)</f>
        <v>25826.799999999999</v>
      </c>
      <c r="D359" s="45">
        <f>SUM(D363,D364,D365)</f>
        <v>-25643.660000000003</v>
      </c>
      <c r="E359" s="45">
        <f t="shared" ref="E359:H359" si="197">SUM(E363,E364,E365)</f>
        <v>183.13999999999933</v>
      </c>
      <c r="F359" s="45">
        <f t="shared" si="197"/>
        <v>0</v>
      </c>
      <c r="G359" s="45">
        <f t="shared" si="197"/>
        <v>0</v>
      </c>
      <c r="H359" s="46">
        <f t="shared" si="197"/>
        <v>0</v>
      </c>
      <c r="I359" s="13">
        <f t="shared" si="172"/>
        <v>183.13999999999933</v>
      </c>
    </row>
    <row r="360" spans="1:10" s="3" customFormat="1" hidden="1" x14ac:dyDescent="0.2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72"/>
        <v>0</v>
      </c>
    </row>
    <row r="361" spans="1:10" s="3" customFormat="1" x14ac:dyDescent="0.2">
      <c r="A361" s="64" t="s">
        <v>49</v>
      </c>
      <c r="B361" s="65"/>
      <c r="C361" s="45">
        <f>C363+C364+C365-C362</f>
        <v>10.599999999998545</v>
      </c>
      <c r="D361" s="45">
        <f t="shared" ref="D361:H361" si="198">D363+D364+D365-D362</f>
        <v>-10.600000000002183</v>
      </c>
      <c r="E361" s="45">
        <f t="shared" si="198"/>
        <v>-6.8212102632969618E-13</v>
      </c>
      <c r="F361" s="45">
        <f t="shared" si="198"/>
        <v>0</v>
      </c>
      <c r="G361" s="45">
        <f t="shared" si="198"/>
        <v>0</v>
      </c>
      <c r="H361" s="46">
        <f t="shared" si="198"/>
        <v>0</v>
      </c>
      <c r="I361" s="13" t="str">
        <f>A361</f>
        <v>cheltuieli curente</v>
      </c>
    </row>
    <row r="362" spans="1:10" x14ac:dyDescent="0.2">
      <c r="A362" s="64" t="s">
        <v>50</v>
      </c>
      <c r="B362" s="65"/>
      <c r="C362" s="45">
        <f>25826.8-10.6</f>
        <v>25816.2</v>
      </c>
      <c r="D362" s="45">
        <f>-25643.66+10.6</f>
        <v>-25633.06</v>
      </c>
      <c r="E362" s="45">
        <f>111.94+59.8+11.4</f>
        <v>183.14000000000001</v>
      </c>
      <c r="F362" s="45"/>
      <c r="G362" s="45"/>
      <c r="H362" s="46"/>
      <c r="I362" s="13">
        <f t="shared" si="172"/>
        <v>183.14000000000001</v>
      </c>
    </row>
    <row r="363" spans="1:10" x14ac:dyDescent="0.2">
      <c r="A363" s="36" t="s">
        <v>51</v>
      </c>
      <c r="B363" s="136" t="s">
        <v>52</v>
      </c>
      <c r="C363" s="38">
        <f>ROUND(24726.6*100/119,1)</f>
        <v>20778.7</v>
      </c>
      <c r="D363" s="38">
        <f>-20778.7+59.8</f>
        <v>-20718.900000000001</v>
      </c>
      <c r="E363" s="38">
        <f t="shared" ref="E363:E364" si="199">C363+D363</f>
        <v>59.799999999999272</v>
      </c>
      <c r="F363" s="38"/>
      <c r="G363" s="38"/>
      <c r="H363" s="39"/>
      <c r="I363" s="13" t="str">
        <f>A363</f>
        <v>Fonduri europene nerambursabile</v>
      </c>
      <c r="J363" s="8">
        <f>100/119</f>
        <v>0.84033613445378152</v>
      </c>
    </row>
    <row r="364" spans="1:10" s="3" customFormat="1" x14ac:dyDescent="0.2">
      <c r="A364" s="36" t="s">
        <v>18</v>
      </c>
      <c r="B364" s="136" t="s">
        <v>53</v>
      </c>
      <c r="C364" s="38">
        <v>1100.5</v>
      </c>
      <c r="D364" s="41">
        <v>-988.56</v>
      </c>
      <c r="E364" s="41">
        <f t="shared" si="199"/>
        <v>111.94000000000005</v>
      </c>
      <c r="F364" s="41"/>
      <c r="G364" s="41"/>
      <c r="H364" s="42">
        <f>ROUND(10000*K364,1)</f>
        <v>0</v>
      </c>
      <c r="I364" s="71">
        <f t="shared" ref="I364:I427" si="200">SUM(E364:H364)</f>
        <v>111.94000000000005</v>
      </c>
    </row>
    <row r="365" spans="1:10" ht="13.5" thickBot="1" x14ac:dyDescent="0.25">
      <c r="A365" s="36" t="s">
        <v>20</v>
      </c>
      <c r="B365" s="137" t="s">
        <v>54</v>
      </c>
      <c r="C365" s="38">
        <f>24726.3-C363</f>
        <v>3947.5999999999985</v>
      </c>
      <c r="D365" s="38">
        <f>-3947.6+11.4</f>
        <v>-3936.2</v>
      </c>
      <c r="E365" s="38">
        <v>11.4</v>
      </c>
      <c r="F365" s="38"/>
      <c r="G365" s="38"/>
      <c r="H365" s="39"/>
      <c r="I365" s="13" t="str">
        <f>A365</f>
        <v>Sume aferente TVA</v>
      </c>
      <c r="J365" s="8">
        <f>19/119</f>
        <v>0.15966386554621848</v>
      </c>
    </row>
    <row r="366" spans="1:10" s="3" customFormat="1" hidden="1" x14ac:dyDescent="0.2">
      <c r="A366" s="60" t="s">
        <v>55</v>
      </c>
      <c r="B366" s="61" t="s">
        <v>56</v>
      </c>
      <c r="C366" s="45">
        <f>SUM(C370,C371,C372)</f>
        <v>0</v>
      </c>
      <c r="D366" s="45">
        <f t="shared" ref="D366:H366" si="201">SUM(D370,D371,D372)</f>
        <v>0</v>
      </c>
      <c r="E366" s="45">
        <f t="shared" si="201"/>
        <v>0</v>
      </c>
      <c r="F366" s="45">
        <f t="shared" si="201"/>
        <v>0</v>
      </c>
      <c r="G366" s="45">
        <f t="shared" si="201"/>
        <v>0</v>
      </c>
      <c r="H366" s="46">
        <f t="shared" si="201"/>
        <v>0</v>
      </c>
      <c r="I366" s="71">
        <f t="shared" si="200"/>
        <v>0</v>
      </c>
    </row>
    <row r="367" spans="1:10" s="3" customFormat="1" hidden="1" x14ac:dyDescent="0.2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00"/>
        <v>0</v>
      </c>
    </row>
    <row r="368" spans="1:10" s="3" customFormat="1" hidden="1" x14ac:dyDescent="0.2">
      <c r="A368" s="64" t="s">
        <v>49</v>
      </c>
      <c r="B368" s="65"/>
      <c r="C368" s="45">
        <f>C370+C371+C372-C369</f>
        <v>0</v>
      </c>
      <c r="D368" s="45">
        <f t="shared" ref="D368:H368" si="202">D370+D371+D372-D369</f>
        <v>0</v>
      </c>
      <c r="E368" s="45">
        <f t="shared" si="202"/>
        <v>0</v>
      </c>
      <c r="F368" s="45">
        <f t="shared" si="202"/>
        <v>0</v>
      </c>
      <c r="G368" s="45">
        <f t="shared" si="202"/>
        <v>0</v>
      </c>
      <c r="H368" s="46">
        <f t="shared" si="202"/>
        <v>0</v>
      </c>
      <c r="I368" s="71">
        <f t="shared" si="200"/>
        <v>0</v>
      </c>
    </row>
    <row r="369" spans="1:9" s="3" customFormat="1" hidden="1" x14ac:dyDescent="0.2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00"/>
        <v>0</v>
      </c>
    </row>
    <row r="370" spans="1:9" s="3" customFormat="1" hidden="1" x14ac:dyDescent="0.2">
      <c r="A370" s="36" t="s">
        <v>57</v>
      </c>
      <c r="B370" s="137" t="s">
        <v>58</v>
      </c>
      <c r="C370" s="41"/>
      <c r="D370" s="41"/>
      <c r="E370" s="41">
        <f t="shared" ref="E370:E372" si="203">C370+D370</f>
        <v>0</v>
      </c>
      <c r="F370" s="41"/>
      <c r="G370" s="41"/>
      <c r="H370" s="42"/>
      <c r="I370" s="71">
        <f t="shared" si="200"/>
        <v>0</v>
      </c>
    </row>
    <row r="371" spans="1:9" s="3" customFormat="1" hidden="1" x14ac:dyDescent="0.2">
      <c r="A371" s="36" t="s">
        <v>59</v>
      </c>
      <c r="B371" s="137" t="s">
        <v>60</v>
      </c>
      <c r="C371" s="41"/>
      <c r="D371" s="41"/>
      <c r="E371" s="41">
        <f t="shared" si="203"/>
        <v>0</v>
      </c>
      <c r="F371" s="41"/>
      <c r="G371" s="41"/>
      <c r="H371" s="42"/>
      <c r="I371" s="71">
        <f t="shared" si="200"/>
        <v>0</v>
      </c>
    </row>
    <row r="372" spans="1:9" s="3" customFormat="1" hidden="1" x14ac:dyDescent="0.2">
      <c r="A372" s="36" t="s">
        <v>61</v>
      </c>
      <c r="B372" s="137" t="s">
        <v>62</v>
      </c>
      <c r="C372" s="41"/>
      <c r="D372" s="41"/>
      <c r="E372" s="41">
        <f t="shared" si="203"/>
        <v>0</v>
      </c>
      <c r="F372" s="41"/>
      <c r="G372" s="41"/>
      <c r="H372" s="42"/>
      <c r="I372" s="71">
        <f t="shared" si="200"/>
        <v>0</v>
      </c>
    </row>
    <row r="373" spans="1:9" s="3" customFormat="1" hidden="1" x14ac:dyDescent="0.2">
      <c r="A373" s="60" t="s">
        <v>63</v>
      </c>
      <c r="B373" s="67" t="s">
        <v>64</v>
      </c>
      <c r="C373" s="45">
        <f>SUM(C377,C378,C379)</f>
        <v>0</v>
      </c>
      <c r="D373" s="45">
        <f t="shared" ref="D373:H373" si="204">SUM(D377,D378,D379)</f>
        <v>0</v>
      </c>
      <c r="E373" s="45">
        <f t="shared" si="204"/>
        <v>0</v>
      </c>
      <c r="F373" s="45">
        <f t="shared" si="204"/>
        <v>0</v>
      </c>
      <c r="G373" s="45">
        <f t="shared" si="204"/>
        <v>0</v>
      </c>
      <c r="H373" s="46">
        <f t="shared" si="204"/>
        <v>0</v>
      </c>
      <c r="I373" s="71">
        <f t="shared" si="200"/>
        <v>0</v>
      </c>
    </row>
    <row r="374" spans="1:9" s="3" customFormat="1" hidden="1" x14ac:dyDescent="0.2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00"/>
        <v>0</v>
      </c>
    </row>
    <row r="375" spans="1:9" s="3" customFormat="1" hidden="1" x14ac:dyDescent="0.2">
      <c r="A375" s="64" t="s">
        <v>49</v>
      </c>
      <c r="B375" s="65"/>
      <c r="C375" s="45">
        <f>C377+C378+C379-C376</f>
        <v>0</v>
      </c>
      <c r="D375" s="45">
        <f t="shared" ref="D375:H375" si="205">D377+D378+D379-D376</f>
        <v>0</v>
      </c>
      <c r="E375" s="45">
        <f t="shared" si="205"/>
        <v>0</v>
      </c>
      <c r="F375" s="45">
        <f t="shared" si="205"/>
        <v>0</v>
      </c>
      <c r="G375" s="45">
        <f t="shared" si="205"/>
        <v>0</v>
      </c>
      <c r="H375" s="46">
        <f t="shared" si="205"/>
        <v>0</v>
      </c>
      <c r="I375" s="71">
        <f t="shared" si="200"/>
        <v>0</v>
      </c>
    </row>
    <row r="376" spans="1:9" s="3" customFormat="1" hidden="1" x14ac:dyDescent="0.2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00"/>
        <v>0</v>
      </c>
    </row>
    <row r="377" spans="1:9" s="3" customFormat="1" hidden="1" x14ac:dyDescent="0.2">
      <c r="A377" s="36" t="s">
        <v>57</v>
      </c>
      <c r="B377" s="137" t="s">
        <v>65</v>
      </c>
      <c r="C377" s="41"/>
      <c r="D377" s="41"/>
      <c r="E377" s="41">
        <f t="shared" ref="E377:E379" si="206">C377+D377</f>
        <v>0</v>
      </c>
      <c r="F377" s="41"/>
      <c r="G377" s="41"/>
      <c r="H377" s="42"/>
      <c r="I377" s="71">
        <f t="shared" si="200"/>
        <v>0</v>
      </c>
    </row>
    <row r="378" spans="1:9" s="3" customFormat="1" hidden="1" x14ac:dyDescent="0.2">
      <c r="A378" s="36" t="s">
        <v>59</v>
      </c>
      <c r="B378" s="137" t="s">
        <v>66</v>
      </c>
      <c r="C378" s="41"/>
      <c r="D378" s="41"/>
      <c r="E378" s="41">
        <f t="shared" si="206"/>
        <v>0</v>
      </c>
      <c r="F378" s="41"/>
      <c r="G378" s="41"/>
      <c r="H378" s="42"/>
      <c r="I378" s="71">
        <f t="shared" si="200"/>
        <v>0</v>
      </c>
    </row>
    <row r="379" spans="1:9" s="3" customFormat="1" hidden="1" x14ac:dyDescent="0.2">
      <c r="A379" s="36" t="s">
        <v>61</v>
      </c>
      <c r="B379" s="137" t="s">
        <v>67</v>
      </c>
      <c r="C379" s="41"/>
      <c r="D379" s="41"/>
      <c r="E379" s="41">
        <f t="shared" si="206"/>
        <v>0</v>
      </c>
      <c r="F379" s="41"/>
      <c r="G379" s="41"/>
      <c r="H379" s="42"/>
      <c r="I379" s="71">
        <f t="shared" si="200"/>
        <v>0</v>
      </c>
    </row>
    <row r="380" spans="1:9" s="3" customFormat="1" hidden="1" x14ac:dyDescent="0.2">
      <c r="A380" s="68"/>
      <c r="B380" s="55"/>
      <c r="C380" s="41"/>
      <c r="D380" s="41"/>
      <c r="E380" s="41"/>
      <c r="F380" s="41"/>
      <c r="G380" s="41"/>
      <c r="H380" s="42"/>
      <c r="I380" s="71">
        <f t="shared" si="200"/>
        <v>0</v>
      </c>
    </row>
    <row r="381" spans="1:9" hidden="1" x14ac:dyDescent="0.2">
      <c r="A381" s="60" t="s">
        <v>68</v>
      </c>
      <c r="B381" s="61">
        <v>71</v>
      </c>
      <c r="C381" s="45">
        <f>SUM(C382)</f>
        <v>0</v>
      </c>
      <c r="D381" s="45">
        <f t="shared" ref="D381:H381" si="207">SUM(D382)</f>
        <v>0</v>
      </c>
      <c r="E381" s="45">
        <f t="shared" si="207"/>
        <v>0</v>
      </c>
      <c r="F381" s="45">
        <f t="shared" si="207"/>
        <v>0</v>
      </c>
      <c r="G381" s="45">
        <f t="shared" si="207"/>
        <v>0</v>
      </c>
      <c r="H381" s="46">
        <f t="shared" si="207"/>
        <v>0</v>
      </c>
      <c r="I381" s="13">
        <f t="shared" ref="I381:I382" si="208">SUM(E381:H381)</f>
        <v>0</v>
      </c>
    </row>
    <row r="382" spans="1:9" hidden="1" x14ac:dyDescent="0.2">
      <c r="A382" s="50" t="s">
        <v>69</v>
      </c>
      <c r="B382" s="134" t="s">
        <v>70</v>
      </c>
      <c r="C382" s="38"/>
      <c r="D382" s="38"/>
      <c r="E382" s="38">
        <f>C382+D382</f>
        <v>0</v>
      </c>
      <c r="F382" s="38"/>
      <c r="G382" s="38"/>
      <c r="H382" s="39"/>
      <c r="I382" s="13">
        <f t="shared" si="208"/>
        <v>0</v>
      </c>
    </row>
    <row r="383" spans="1:9" s="3" customFormat="1" hidden="1" x14ac:dyDescent="0.2">
      <c r="A383" s="68"/>
      <c r="B383" s="55"/>
      <c r="C383" s="41"/>
      <c r="D383" s="41"/>
      <c r="E383" s="41"/>
      <c r="F383" s="41"/>
      <c r="G383" s="41"/>
      <c r="H383" s="42"/>
      <c r="I383" s="71">
        <f t="shared" si="200"/>
        <v>0</v>
      </c>
    </row>
    <row r="384" spans="1:9" s="3" customFormat="1" hidden="1" x14ac:dyDescent="0.2">
      <c r="A384" s="48" t="s">
        <v>71</v>
      </c>
      <c r="B384" s="67" t="s">
        <v>72</v>
      </c>
      <c r="C384" s="45"/>
      <c r="D384" s="45"/>
      <c r="E384" s="45">
        <f>C384+D384</f>
        <v>0</v>
      </c>
      <c r="F384" s="45"/>
      <c r="G384" s="45"/>
      <c r="H384" s="46"/>
      <c r="I384" s="71">
        <f t="shared" si="200"/>
        <v>0</v>
      </c>
    </row>
    <row r="385" spans="1:9" s="3" customFormat="1" hidden="1" x14ac:dyDescent="0.2">
      <c r="A385" s="68"/>
      <c r="B385" s="55"/>
      <c r="C385" s="41"/>
      <c r="D385" s="41"/>
      <c r="E385" s="41"/>
      <c r="F385" s="41"/>
      <c r="G385" s="41"/>
      <c r="H385" s="42"/>
      <c r="I385" s="71">
        <f t="shared" si="200"/>
        <v>0</v>
      </c>
    </row>
    <row r="386" spans="1:9" s="3" customFormat="1" hidden="1" x14ac:dyDescent="0.2">
      <c r="A386" s="48" t="s">
        <v>73</v>
      </c>
      <c r="B386" s="67"/>
      <c r="C386" s="45">
        <f>C333-C354</f>
        <v>0</v>
      </c>
      <c r="D386" s="45">
        <f>D333-D354</f>
        <v>0</v>
      </c>
      <c r="E386" s="45">
        <f t="shared" ref="E386:H386" si="209">E333-E354</f>
        <v>7.673861546209082E-13</v>
      </c>
      <c r="F386" s="45">
        <f t="shared" si="209"/>
        <v>0</v>
      </c>
      <c r="G386" s="45">
        <f t="shared" si="209"/>
        <v>0</v>
      </c>
      <c r="H386" s="46">
        <f t="shared" si="209"/>
        <v>0</v>
      </c>
      <c r="I386" s="71">
        <f t="shared" si="200"/>
        <v>7.673861546209082E-13</v>
      </c>
    </row>
    <row r="387" spans="1:9" s="3" customFormat="1" hidden="1" x14ac:dyDescent="0.2">
      <c r="A387" s="54"/>
      <c r="B387" s="55"/>
      <c r="C387" s="41"/>
      <c r="D387" s="41"/>
      <c r="E387" s="41"/>
      <c r="F387" s="41"/>
      <c r="G387" s="41"/>
      <c r="H387" s="42"/>
      <c r="I387" s="71">
        <f t="shared" si="200"/>
        <v>0</v>
      </c>
    </row>
    <row r="388" spans="1:9" s="5" customFormat="1" hidden="1" x14ac:dyDescent="0.2">
      <c r="A388" s="99" t="s">
        <v>90</v>
      </c>
      <c r="B388" s="100"/>
      <c r="C388" s="101">
        <f>C389</f>
        <v>0</v>
      </c>
      <c r="D388" s="101">
        <f t="shared" ref="D388:H388" si="210">D389</f>
        <v>0</v>
      </c>
      <c r="E388" s="101">
        <f t="shared" si="210"/>
        <v>0</v>
      </c>
      <c r="F388" s="101">
        <f t="shared" si="210"/>
        <v>0</v>
      </c>
      <c r="G388" s="101">
        <f t="shared" si="210"/>
        <v>0</v>
      </c>
      <c r="H388" s="102">
        <f t="shared" si="210"/>
        <v>0</v>
      </c>
      <c r="I388" s="71">
        <f t="shared" si="200"/>
        <v>0</v>
      </c>
    </row>
    <row r="389" spans="1:9" s="6" customFormat="1" hidden="1" x14ac:dyDescent="0.2">
      <c r="A389" s="103" t="s">
        <v>78</v>
      </c>
      <c r="B389" s="104"/>
      <c r="C389" s="105">
        <f>SUM(C390,C391,C392,C396)</f>
        <v>0</v>
      </c>
      <c r="D389" s="105">
        <f t="shared" ref="D389:H389" si="211">SUM(D390,D391,D392,D396)</f>
        <v>0</v>
      </c>
      <c r="E389" s="105">
        <f t="shared" si="211"/>
        <v>0</v>
      </c>
      <c r="F389" s="105">
        <f t="shared" si="211"/>
        <v>0</v>
      </c>
      <c r="G389" s="105">
        <f t="shared" si="211"/>
        <v>0</v>
      </c>
      <c r="H389" s="106">
        <f t="shared" si="211"/>
        <v>0</v>
      </c>
      <c r="I389" s="71">
        <f t="shared" si="200"/>
        <v>0</v>
      </c>
    </row>
    <row r="390" spans="1:9" s="3" customFormat="1" hidden="1" x14ac:dyDescent="0.2">
      <c r="A390" s="36" t="s">
        <v>12</v>
      </c>
      <c r="B390" s="37"/>
      <c r="C390" s="41"/>
      <c r="D390" s="41"/>
      <c r="E390" s="41">
        <f>SUM(C390,D390)</f>
        <v>0</v>
      </c>
      <c r="F390" s="41"/>
      <c r="G390" s="41"/>
      <c r="H390" s="42"/>
      <c r="I390" s="71">
        <f t="shared" si="200"/>
        <v>0</v>
      </c>
    </row>
    <row r="391" spans="1:9" s="3" customFormat="1" hidden="1" x14ac:dyDescent="0.2">
      <c r="A391" s="36" t="s">
        <v>13</v>
      </c>
      <c r="B391" s="40"/>
      <c r="C391" s="41"/>
      <c r="D391" s="41"/>
      <c r="E391" s="41">
        <f t="shared" ref="E391:E395" si="212">SUM(C391,D391)</f>
        <v>0</v>
      </c>
      <c r="F391" s="41"/>
      <c r="G391" s="41"/>
      <c r="H391" s="42"/>
      <c r="I391" s="71">
        <f t="shared" si="200"/>
        <v>0</v>
      </c>
    </row>
    <row r="392" spans="1:9" s="3" customFormat="1" hidden="1" x14ac:dyDescent="0.2">
      <c r="A392" s="43" t="s">
        <v>79</v>
      </c>
      <c r="B392" s="44" t="s">
        <v>15</v>
      </c>
      <c r="C392" s="45">
        <f>SUM(C393:C395)</f>
        <v>0</v>
      </c>
      <c r="D392" s="45">
        <f>SUM(D393:D395)</f>
        <v>0</v>
      </c>
      <c r="E392" s="45">
        <f t="shared" si="212"/>
        <v>0</v>
      </c>
      <c r="F392" s="45">
        <f t="shared" ref="F392:H392" si="213">SUM(F393:F395)</f>
        <v>0</v>
      </c>
      <c r="G392" s="45">
        <f t="shared" si="213"/>
        <v>0</v>
      </c>
      <c r="H392" s="46">
        <f t="shared" si="213"/>
        <v>0</v>
      </c>
      <c r="I392" s="71">
        <f t="shared" si="200"/>
        <v>0</v>
      </c>
    </row>
    <row r="393" spans="1:9" s="3" customFormat="1" hidden="1" x14ac:dyDescent="0.2">
      <c r="A393" s="47" t="s">
        <v>16</v>
      </c>
      <c r="B393" s="37" t="s">
        <v>17</v>
      </c>
      <c r="C393" s="41"/>
      <c r="D393" s="41"/>
      <c r="E393" s="41">
        <f t="shared" si="212"/>
        <v>0</v>
      </c>
      <c r="F393" s="41"/>
      <c r="G393" s="41"/>
      <c r="H393" s="42"/>
      <c r="I393" s="71">
        <f t="shared" si="200"/>
        <v>0</v>
      </c>
    </row>
    <row r="394" spans="1:9" s="3" customFormat="1" hidden="1" x14ac:dyDescent="0.2">
      <c r="A394" s="47" t="s">
        <v>18</v>
      </c>
      <c r="B394" s="37" t="s">
        <v>19</v>
      </c>
      <c r="C394" s="41"/>
      <c r="D394" s="41"/>
      <c r="E394" s="41">
        <f t="shared" si="212"/>
        <v>0</v>
      </c>
      <c r="F394" s="41"/>
      <c r="G394" s="41"/>
      <c r="H394" s="42"/>
      <c r="I394" s="71">
        <f t="shared" si="200"/>
        <v>0</v>
      </c>
    </row>
    <row r="395" spans="1:9" s="3" customFormat="1" hidden="1" x14ac:dyDescent="0.2">
      <c r="A395" s="47" t="s">
        <v>20</v>
      </c>
      <c r="B395" s="37" t="s">
        <v>21</v>
      </c>
      <c r="C395" s="41"/>
      <c r="D395" s="41"/>
      <c r="E395" s="41">
        <f t="shared" si="212"/>
        <v>0</v>
      </c>
      <c r="F395" s="41"/>
      <c r="G395" s="41"/>
      <c r="H395" s="42"/>
      <c r="I395" s="71">
        <f t="shared" si="200"/>
        <v>0</v>
      </c>
    </row>
    <row r="396" spans="1:9" s="3" customFormat="1" ht="25.5" hidden="1" x14ac:dyDescent="0.2">
      <c r="A396" s="43" t="s">
        <v>22</v>
      </c>
      <c r="B396" s="44" t="s">
        <v>23</v>
      </c>
      <c r="C396" s="45">
        <f>SUM(C397,C401,C405)</f>
        <v>0</v>
      </c>
      <c r="D396" s="45">
        <f t="shared" ref="D396:H396" si="214">SUM(D397,D401,D405)</f>
        <v>0</v>
      </c>
      <c r="E396" s="45">
        <f t="shared" si="214"/>
        <v>0</v>
      </c>
      <c r="F396" s="45">
        <f t="shared" si="214"/>
        <v>0</v>
      </c>
      <c r="G396" s="45">
        <f t="shared" si="214"/>
        <v>0</v>
      </c>
      <c r="H396" s="46">
        <f t="shared" si="214"/>
        <v>0</v>
      </c>
      <c r="I396" s="71">
        <f t="shared" si="200"/>
        <v>0</v>
      </c>
    </row>
    <row r="397" spans="1:9" s="3" customFormat="1" hidden="1" x14ac:dyDescent="0.2">
      <c r="A397" s="48" t="s">
        <v>24</v>
      </c>
      <c r="B397" s="49" t="s">
        <v>25</v>
      </c>
      <c r="C397" s="45">
        <f>SUM(C398:C400)</f>
        <v>0</v>
      </c>
      <c r="D397" s="45">
        <f t="shared" ref="D397:H397" si="215">SUM(D398:D400)</f>
        <v>0</v>
      </c>
      <c r="E397" s="45">
        <f t="shared" si="215"/>
        <v>0</v>
      </c>
      <c r="F397" s="45">
        <f t="shared" si="215"/>
        <v>0</v>
      </c>
      <c r="G397" s="45">
        <f t="shared" si="215"/>
        <v>0</v>
      </c>
      <c r="H397" s="46">
        <f t="shared" si="215"/>
        <v>0</v>
      </c>
      <c r="I397" s="71">
        <f t="shared" si="200"/>
        <v>0</v>
      </c>
    </row>
    <row r="398" spans="1:9" s="3" customFormat="1" hidden="1" x14ac:dyDescent="0.2">
      <c r="A398" s="50" t="s">
        <v>26</v>
      </c>
      <c r="B398" s="51" t="s">
        <v>27</v>
      </c>
      <c r="C398" s="41"/>
      <c r="D398" s="41"/>
      <c r="E398" s="41">
        <f t="shared" ref="E398:E400" si="216">SUM(C398,D398)</f>
        <v>0</v>
      </c>
      <c r="F398" s="41"/>
      <c r="G398" s="41"/>
      <c r="H398" s="42"/>
      <c r="I398" s="71">
        <f t="shared" si="200"/>
        <v>0</v>
      </c>
    </row>
    <row r="399" spans="1:9" s="3" customFormat="1" hidden="1" x14ac:dyDescent="0.2">
      <c r="A399" s="50" t="s">
        <v>28</v>
      </c>
      <c r="B399" s="52" t="s">
        <v>29</v>
      </c>
      <c r="C399" s="41"/>
      <c r="D399" s="41"/>
      <c r="E399" s="41">
        <f t="shared" si="216"/>
        <v>0</v>
      </c>
      <c r="F399" s="41"/>
      <c r="G399" s="41"/>
      <c r="H399" s="42"/>
      <c r="I399" s="71">
        <f t="shared" si="200"/>
        <v>0</v>
      </c>
    </row>
    <row r="400" spans="1:9" s="3" customFormat="1" hidden="1" x14ac:dyDescent="0.2">
      <c r="A400" s="50" t="s">
        <v>30</v>
      </c>
      <c r="B400" s="52" t="s">
        <v>31</v>
      </c>
      <c r="C400" s="41"/>
      <c r="D400" s="41"/>
      <c r="E400" s="41">
        <f t="shared" si="216"/>
        <v>0</v>
      </c>
      <c r="F400" s="41"/>
      <c r="G400" s="41"/>
      <c r="H400" s="42"/>
      <c r="I400" s="71">
        <f t="shared" si="200"/>
        <v>0</v>
      </c>
    </row>
    <row r="401" spans="1:9" s="3" customFormat="1" hidden="1" x14ac:dyDescent="0.2">
      <c r="A401" s="48" t="s">
        <v>32</v>
      </c>
      <c r="B401" s="53" t="s">
        <v>33</v>
      </c>
      <c r="C401" s="45">
        <f>SUM(C402:C404)</f>
        <v>0</v>
      </c>
      <c r="D401" s="45">
        <f t="shared" ref="D401:H401" si="217">SUM(D402:D404)</f>
        <v>0</v>
      </c>
      <c r="E401" s="45">
        <f t="shared" si="217"/>
        <v>0</v>
      </c>
      <c r="F401" s="45">
        <f t="shared" si="217"/>
        <v>0</v>
      </c>
      <c r="G401" s="45">
        <f t="shared" si="217"/>
        <v>0</v>
      </c>
      <c r="H401" s="46">
        <f t="shared" si="217"/>
        <v>0</v>
      </c>
      <c r="I401" s="71">
        <f t="shared" si="200"/>
        <v>0</v>
      </c>
    </row>
    <row r="402" spans="1:9" s="3" customFormat="1" hidden="1" x14ac:dyDescent="0.2">
      <c r="A402" s="50" t="s">
        <v>26</v>
      </c>
      <c r="B402" s="52" t="s">
        <v>34</v>
      </c>
      <c r="C402" s="41"/>
      <c r="D402" s="41"/>
      <c r="E402" s="41">
        <f t="shared" ref="E402:E404" si="218">SUM(C402,D402)</f>
        <v>0</v>
      </c>
      <c r="F402" s="41"/>
      <c r="G402" s="41"/>
      <c r="H402" s="42"/>
      <c r="I402" s="71">
        <f t="shared" si="200"/>
        <v>0</v>
      </c>
    </row>
    <row r="403" spans="1:9" s="3" customFormat="1" hidden="1" x14ac:dyDescent="0.2">
      <c r="A403" s="50" t="s">
        <v>28</v>
      </c>
      <c r="B403" s="52" t="s">
        <v>35</v>
      </c>
      <c r="C403" s="41"/>
      <c r="D403" s="41"/>
      <c r="E403" s="41">
        <f t="shared" si="218"/>
        <v>0</v>
      </c>
      <c r="F403" s="41"/>
      <c r="G403" s="41"/>
      <c r="H403" s="42"/>
      <c r="I403" s="71">
        <f t="shared" si="200"/>
        <v>0</v>
      </c>
    </row>
    <row r="404" spans="1:9" s="3" customFormat="1" hidden="1" x14ac:dyDescent="0.2">
      <c r="A404" s="50" t="s">
        <v>30</v>
      </c>
      <c r="B404" s="52" t="s">
        <v>36</v>
      </c>
      <c r="C404" s="41"/>
      <c r="D404" s="41"/>
      <c r="E404" s="41">
        <f t="shared" si="218"/>
        <v>0</v>
      </c>
      <c r="F404" s="41"/>
      <c r="G404" s="41"/>
      <c r="H404" s="42"/>
      <c r="I404" s="71">
        <f t="shared" si="200"/>
        <v>0</v>
      </c>
    </row>
    <row r="405" spans="1:9" s="3" customFormat="1" hidden="1" x14ac:dyDescent="0.2">
      <c r="A405" s="48" t="s">
        <v>37</v>
      </c>
      <c r="B405" s="53" t="s">
        <v>38</v>
      </c>
      <c r="C405" s="45">
        <f>SUM(C406:C408)</f>
        <v>0</v>
      </c>
      <c r="D405" s="45">
        <f t="shared" ref="D405:H405" si="219">SUM(D406:D408)</f>
        <v>0</v>
      </c>
      <c r="E405" s="45">
        <f t="shared" si="219"/>
        <v>0</v>
      </c>
      <c r="F405" s="45">
        <f t="shared" si="219"/>
        <v>0</v>
      </c>
      <c r="G405" s="45">
        <f t="shared" si="219"/>
        <v>0</v>
      </c>
      <c r="H405" s="46">
        <f t="shared" si="219"/>
        <v>0</v>
      </c>
      <c r="I405" s="71">
        <f t="shared" si="200"/>
        <v>0</v>
      </c>
    </row>
    <row r="406" spans="1:9" s="3" customFormat="1" hidden="1" x14ac:dyDescent="0.2">
      <c r="A406" s="50" t="s">
        <v>26</v>
      </c>
      <c r="B406" s="52" t="s">
        <v>39</v>
      </c>
      <c r="C406" s="41"/>
      <c r="D406" s="41"/>
      <c r="E406" s="41">
        <f t="shared" ref="E406:E408" si="220">SUM(C406,D406)</f>
        <v>0</v>
      </c>
      <c r="F406" s="41"/>
      <c r="G406" s="41"/>
      <c r="H406" s="42"/>
      <c r="I406" s="71">
        <f t="shared" si="200"/>
        <v>0</v>
      </c>
    </row>
    <row r="407" spans="1:9" s="3" customFormat="1" hidden="1" x14ac:dyDescent="0.2">
      <c r="A407" s="50" t="s">
        <v>28</v>
      </c>
      <c r="B407" s="52" t="s">
        <v>40</v>
      </c>
      <c r="C407" s="41"/>
      <c r="D407" s="41"/>
      <c r="E407" s="41">
        <f t="shared" si="220"/>
        <v>0</v>
      </c>
      <c r="F407" s="41"/>
      <c r="G407" s="41"/>
      <c r="H407" s="42"/>
      <c r="I407" s="71">
        <f t="shared" si="200"/>
        <v>0</v>
      </c>
    </row>
    <row r="408" spans="1:9" s="3" customFormat="1" hidden="1" x14ac:dyDescent="0.2">
      <c r="A408" s="50" t="s">
        <v>30</v>
      </c>
      <c r="B408" s="52" t="s">
        <v>41</v>
      </c>
      <c r="C408" s="41"/>
      <c r="D408" s="41"/>
      <c r="E408" s="41">
        <f t="shared" si="220"/>
        <v>0</v>
      </c>
      <c r="F408" s="41"/>
      <c r="G408" s="41"/>
      <c r="H408" s="42"/>
      <c r="I408" s="71">
        <f t="shared" si="200"/>
        <v>0</v>
      </c>
    </row>
    <row r="409" spans="1:9" s="6" customFormat="1" hidden="1" x14ac:dyDescent="0.2">
      <c r="A409" s="103" t="s">
        <v>76</v>
      </c>
      <c r="B409" s="104"/>
      <c r="C409" s="105">
        <f>SUM(C410,C413,C439,C436)</f>
        <v>0</v>
      </c>
      <c r="D409" s="105">
        <f>SUM(D410,D413,D439,D436)</f>
        <v>0</v>
      </c>
      <c r="E409" s="105">
        <f t="shared" ref="E409:H409" si="221">SUM(E410,E413,E439,E436)</f>
        <v>0</v>
      </c>
      <c r="F409" s="105">
        <f t="shared" si="221"/>
        <v>0</v>
      </c>
      <c r="G409" s="105">
        <f t="shared" si="221"/>
        <v>0</v>
      </c>
      <c r="H409" s="106">
        <f t="shared" si="221"/>
        <v>0</v>
      </c>
      <c r="I409" s="71">
        <f t="shared" si="200"/>
        <v>0</v>
      </c>
    </row>
    <row r="410" spans="1:9" s="3" customFormat="1" hidden="1" x14ac:dyDescent="0.2">
      <c r="A410" s="60" t="s">
        <v>43</v>
      </c>
      <c r="B410" s="61">
        <v>20</v>
      </c>
      <c r="C410" s="45">
        <f>SUM(C411)</f>
        <v>0</v>
      </c>
      <c r="D410" s="45">
        <f t="shared" ref="D410:H410" si="222">SUM(D411)</f>
        <v>0</v>
      </c>
      <c r="E410" s="45">
        <f t="shared" si="222"/>
        <v>0</v>
      </c>
      <c r="F410" s="45">
        <f t="shared" si="222"/>
        <v>0</v>
      </c>
      <c r="G410" s="45">
        <f t="shared" si="222"/>
        <v>0</v>
      </c>
      <c r="H410" s="46">
        <f t="shared" si="222"/>
        <v>0</v>
      </c>
      <c r="I410" s="71">
        <f t="shared" si="200"/>
        <v>0</v>
      </c>
    </row>
    <row r="411" spans="1:9" s="3" customFormat="1" hidden="1" x14ac:dyDescent="0.2">
      <c r="A411" s="50" t="s">
        <v>87</v>
      </c>
      <c r="B411" s="134" t="s">
        <v>88</v>
      </c>
      <c r="C411" s="41"/>
      <c r="D411" s="41"/>
      <c r="E411" s="41">
        <f>C411+D411</f>
        <v>0</v>
      </c>
      <c r="F411" s="41"/>
      <c r="G411" s="41"/>
      <c r="H411" s="42"/>
      <c r="I411" s="71">
        <f t="shared" si="200"/>
        <v>0</v>
      </c>
    </row>
    <row r="412" spans="1:9" s="3" customFormat="1" hidden="1" x14ac:dyDescent="0.2">
      <c r="A412" s="50"/>
      <c r="B412" s="51"/>
      <c r="C412" s="41"/>
      <c r="D412" s="41"/>
      <c r="E412" s="41"/>
      <c r="F412" s="41"/>
      <c r="G412" s="41"/>
      <c r="H412" s="42"/>
      <c r="I412" s="71">
        <f t="shared" si="200"/>
        <v>0</v>
      </c>
    </row>
    <row r="413" spans="1:9" s="3" customFormat="1" ht="25.5" hidden="1" x14ac:dyDescent="0.2">
      <c r="A413" s="135" t="s">
        <v>46</v>
      </c>
      <c r="B413" s="62">
        <v>60</v>
      </c>
      <c r="C413" s="45">
        <f>SUM(C414,C421,C428)</f>
        <v>0</v>
      </c>
      <c r="D413" s="45">
        <f t="shared" ref="D413:H413" si="223">SUM(D414,D421,D428)</f>
        <v>0</v>
      </c>
      <c r="E413" s="45">
        <f t="shared" si="223"/>
        <v>0</v>
      </c>
      <c r="F413" s="45">
        <f t="shared" si="223"/>
        <v>0</v>
      </c>
      <c r="G413" s="45">
        <f t="shared" si="223"/>
        <v>0</v>
      </c>
      <c r="H413" s="46">
        <f t="shared" si="223"/>
        <v>0</v>
      </c>
      <c r="I413" s="71">
        <f t="shared" si="200"/>
        <v>0</v>
      </c>
    </row>
    <row r="414" spans="1:9" s="3" customFormat="1" ht="25.5" hidden="1" x14ac:dyDescent="0.2">
      <c r="A414" s="60" t="s">
        <v>47</v>
      </c>
      <c r="B414" s="63">
        <v>60</v>
      </c>
      <c r="C414" s="45">
        <f>SUM(C418,C419,C420)</f>
        <v>0</v>
      </c>
      <c r="D414" s="45">
        <f t="shared" ref="D414:H414" si="224">SUM(D418,D419,D420)</f>
        <v>0</v>
      </c>
      <c r="E414" s="45">
        <f t="shared" si="224"/>
        <v>0</v>
      </c>
      <c r="F414" s="45">
        <f t="shared" si="224"/>
        <v>0</v>
      </c>
      <c r="G414" s="45">
        <f t="shared" si="224"/>
        <v>0</v>
      </c>
      <c r="H414" s="46">
        <f t="shared" si="224"/>
        <v>0</v>
      </c>
      <c r="I414" s="71">
        <f t="shared" si="200"/>
        <v>0</v>
      </c>
    </row>
    <row r="415" spans="1:9" s="3" customFormat="1" hidden="1" x14ac:dyDescent="0.2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00"/>
        <v>0</v>
      </c>
    </row>
    <row r="416" spans="1:9" s="3" customFormat="1" hidden="1" x14ac:dyDescent="0.2">
      <c r="A416" s="64" t="s">
        <v>49</v>
      </c>
      <c r="B416" s="65"/>
      <c r="C416" s="45">
        <f>C418+C419+C420-C417</f>
        <v>0</v>
      </c>
      <c r="D416" s="45">
        <f t="shared" ref="D416:H416" si="225">D418+D419+D420-D417</f>
        <v>0</v>
      </c>
      <c r="E416" s="45">
        <f t="shared" si="225"/>
        <v>0</v>
      </c>
      <c r="F416" s="45">
        <f t="shared" si="225"/>
        <v>0</v>
      </c>
      <c r="G416" s="45">
        <f t="shared" si="225"/>
        <v>0</v>
      </c>
      <c r="H416" s="46">
        <f t="shared" si="225"/>
        <v>0</v>
      </c>
      <c r="I416" s="71">
        <f t="shared" si="200"/>
        <v>0</v>
      </c>
    </row>
    <row r="417" spans="1:11" s="3" customFormat="1" hidden="1" x14ac:dyDescent="0.2">
      <c r="A417" s="64" t="s">
        <v>50</v>
      </c>
      <c r="B417" s="65"/>
      <c r="C417" s="45"/>
      <c r="D417" s="45"/>
      <c r="E417" s="45">
        <f t="shared" ref="E417:E420" si="226">C417+D417</f>
        <v>0</v>
      </c>
      <c r="F417" s="45"/>
      <c r="G417" s="45"/>
      <c r="H417" s="46"/>
      <c r="I417" s="71">
        <f t="shared" si="200"/>
        <v>0</v>
      </c>
    </row>
    <row r="418" spans="1:11" s="3" customFormat="1" hidden="1" x14ac:dyDescent="0.2">
      <c r="A418" s="36" t="s">
        <v>51</v>
      </c>
      <c r="B418" s="136" t="s">
        <v>52</v>
      </c>
      <c r="C418" s="41"/>
      <c r="D418" s="41"/>
      <c r="E418" s="41">
        <f t="shared" si="226"/>
        <v>0</v>
      </c>
      <c r="F418" s="41"/>
      <c r="G418" s="41"/>
      <c r="H418" s="42"/>
      <c r="I418" s="71">
        <f t="shared" si="200"/>
        <v>0</v>
      </c>
      <c r="J418" s="3">
        <v>0.02</v>
      </c>
      <c r="K418" s="3">
        <v>0.13</v>
      </c>
    </row>
    <row r="419" spans="1:11" s="3" customFormat="1" hidden="1" x14ac:dyDescent="0.2">
      <c r="A419" s="36" t="s">
        <v>18</v>
      </c>
      <c r="B419" s="136" t="s">
        <v>53</v>
      </c>
      <c r="C419" s="41"/>
      <c r="D419" s="41"/>
      <c r="E419" s="41">
        <f t="shared" si="226"/>
        <v>0</v>
      </c>
      <c r="F419" s="41"/>
      <c r="G419" s="41"/>
      <c r="H419" s="42"/>
      <c r="I419" s="71">
        <f t="shared" si="200"/>
        <v>0</v>
      </c>
      <c r="J419" s="3">
        <v>0.85</v>
      </c>
    </row>
    <row r="420" spans="1:11" s="3" customFormat="1" hidden="1" x14ac:dyDescent="0.2">
      <c r="A420" s="36" t="s">
        <v>20</v>
      </c>
      <c r="B420" s="137" t="s">
        <v>54</v>
      </c>
      <c r="C420" s="41"/>
      <c r="D420" s="41"/>
      <c r="E420" s="41">
        <f t="shared" si="226"/>
        <v>0</v>
      </c>
      <c r="F420" s="41"/>
      <c r="G420" s="41"/>
      <c r="H420" s="42"/>
      <c r="I420" s="71">
        <f t="shared" si="200"/>
        <v>0</v>
      </c>
    </row>
    <row r="421" spans="1:11" s="3" customFormat="1" hidden="1" x14ac:dyDescent="0.2">
      <c r="A421" s="60" t="s">
        <v>55</v>
      </c>
      <c r="B421" s="61" t="s">
        <v>56</v>
      </c>
      <c r="C421" s="45">
        <f>SUM(C425,C426,C427)</f>
        <v>0</v>
      </c>
      <c r="D421" s="45">
        <f t="shared" ref="D421:H421" si="227">SUM(D425,D426,D427)</f>
        <v>0</v>
      </c>
      <c r="E421" s="45">
        <f t="shared" si="227"/>
        <v>0</v>
      </c>
      <c r="F421" s="45">
        <f t="shared" si="227"/>
        <v>0</v>
      </c>
      <c r="G421" s="45">
        <f t="shared" si="227"/>
        <v>0</v>
      </c>
      <c r="H421" s="46">
        <f t="shared" si="227"/>
        <v>0</v>
      </c>
      <c r="I421" s="71">
        <f t="shared" si="200"/>
        <v>0</v>
      </c>
    </row>
    <row r="422" spans="1:11" s="3" customFormat="1" hidden="1" x14ac:dyDescent="0.2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00"/>
        <v>0</v>
      </c>
    </row>
    <row r="423" spans="1:11" s="3" customFormat="1" hidden="1" x14ac:dyDescent="0.2">
      <c r="A423" s="64" t="s">
        <v>49</v>
      </c>
      <c r="B423" s="65"/>
      <c r="C423" s="45">
        <f>C425+C426+C427-C424</f>
        <v>0</v>
      </c>
      <c r="D423" s="45">
        <f t="shared" ref="D423:H423" si="228">D425+D426+D427-D424</f>
        <v>0</v>
      </c>
      <c r="E423" s="45">
        <f t="shared" si="228"/>
        <v>0</v>
      </c>
      <c r="F423" s="45">
        <f t="shared" si="228"/>
        <v>0</v>
      </c>
      <c r="G423" s="45">
        <f t="shared" si="228"/>
        <v>0</v>
      </c>
      <c r="H423" s="46">
        <f t="shared" si="228"/>
        <v>0</v>
      </c>
      <c r="I423" s="71">
        <f t="shared" si="200"/>
        <v>0</v>
      </c>
    </row>
    <row r="424" spans="1:11" s="3" customFormat="1" hidden="1" x14ac:dyDescent="0.2">
      <c r="A424" s="64" t="s">
        <v>50</v>
      </c>
      <c r="B424" s="65"/>
      <c r="C424" s="45"/>
      <c r="D424" s="45"/>
      <c r="E424" s="45">
        <f t="shared" ref="E424:E427" si="229">C424+D424</f>
        <v>0</v>
      </c>
      <c r="F424" s="45"/>
      <c r="G424" s="45"/>
      <c r="H424" s="46"/>
      <c r="I424" s="71">
        <f t="shared" si="200"/>
        <v>0</v>
      </c>
    </row>
    <row r="425" spans="1:11" s="3" customFormat="1" hidden="1" x14ac:dyDescent="0.2">
      <c r="A425" s="36" t="s">
        <v>57</v>
      </c>
      <c r="B425" s="137" t="s">
        <v>58</v>
      </c>
      <c r="C425" s="41"/>
      <c r="D425" s="41"/>
      <c r="E425" s="41">
        <f t="shared" si="229"/>
        <v>0</v>
      </c>
      <c r="F425" s="41"/>
      <c r="G425" s="41"/>
      <c r="H425" s="42"/>
      <c r="I425" s="71">
        <f t="shared" si="200"/>
        <v>0</v>
      </c>
    </row>
    <row r="426" spans="1:11" s="3" customFormat="1" hidden="1" x14ac:dyDescent="0.2">
      <c r="A426" s="36" t="s">
        <v>59</v>
      </c>
      <c r="B426" s="137" t="s">
        <v>60</v>
      </c>
      <c r="C426" s="41"/>
      <c r="D426" s="41"/>
      <c r="E426" s="41">
        <f t="shared" si="229"/>
        <v>0</v>
      </c>
      <c r="F426" s="41"/>
      <c r="G426" s="41"/>
      <c r="H426" s="42"/>
      <c r="I426" s="71">
        <f t="shared" si="200"/>
        <v>0</v>
      </c>
    </row>
    <row r="427" spans="1:11" s="3" customFormat="1" hidden="1" x14ac:dyDescent="0.2">
      <c r="A427" s="36" t="s">
        <v>61</v>
      </c>
      <c r="B427" s="137" t="s">
        <v>62</v>
      </c>
      <c r="C427" s="41"/>
      <c r="D427" s="41"/>
      <c r="E427" s="41">
        <f t="shared" si="229"/>
        <v>0</v>
      </c>
      <c r="F427" s="41"/>
      <c r="G427" s="41"/>
      <c r="H427" s="42"/>
      <c r="I427" s="71">
        <f t="shared" si="200"/>
        <v>0</v>
      </c>
    </row>
    <row r="428" spans="1:11" s="3" customFormat="1" hidden="1" x14ac:dyDescent="0.2">
      <c r="A428" s="60" t="s">
        <v>63</v>
      </c>
      <c r="B428" s="67" t="s">
        <v>64</v>
      </c>
      <c r="C428" s="45">
        <f>SUM(C432,C433,C434)</f>
        <v>0</v>
      </c>
      <c r="D428" s="45">
        <f t="shared" ref="D428:H428" si="230">SUM(D432,D433,D434)</f>
        <v>0</v>
      </c>
      <c r="E428" s="45">
        <f t="shared" si="230"/>
        <v>0</v>
      </c>
      <c r="F428" s="45">
        <f t="shared" si="230"/>
        <v>0</v>
      </c>
      <c r="G428" s="45">
        <f t="shared" si="230"/>
        <v>0</v>
      </c>
      <c r="H428" s="46">
        <f t="shared" si="230"/>
        <v>0</v>
      </c>
      <c r="I428" s="71">
        <f t="shared" ref="I428:I491" si="231">SUM(E428:H428)</f>
        <v>0</v>
      </c>
    </row>
    <row r="429" spans="1:11" s="3" customFormat="1" hidden="1" x14ac:dyDescent="0.2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31"/>
        <v>0</v>
      </c>
    </row>
    <row r="430" spans="1:11" s="3" customFormat="1" hidden="1" x14ac:dyDescent="0.2">
      <c r="A430" s="64" t="s">
        <v>49</v>
      </c>
      <c r="B430" s="65"/>
      <c r="C430" s="45">
        <f>C432+C433+C434-C431</f>
        <v>0</v>
      </c>
      <c r="D430" s="45">
        <f t="shared" ref="D430:H430" si="232">D432+D433+D434-D431</f>
        <v>0</v>
      </c>
      <c r="E430" s="45">
        <f t="shared" si="232"/>
        <v>0</v>
      </c>
      <c r="F430" s="45">
        <f t="shared" si="232"/>
        <v>0</v>
      </c>
      <c r="G430" s="45">
        <f t="shared" si="232"/>
        <v>0</v>
      </c>
      <c r="H430" s="46">
        <f t="shared" si="232"/>
        <v>0</v>
      </c>
      <c r="I430" s="71">
        <f t="shared" si="231"/>
        <v>0</v>
      </c>
    </row>
    <row r="431" spans="1:11" s="3" customFormat="1" hidden="1" x14ac:dyDescent="0.2">
      <c r="A431" s="64" t="s">
        <v>50</v>
      </c>
      <c r="B431" s="65"/>
      <c r="C431" s="45"/>
      <c r="D431" s="45"/>
      <c r="E431" s="45">
        <f t="shared" ref="E431:E434" si="233">C431+D431</f>
        <v>0</v>
      </c>
      <c r="F431" s="45"/>
      <c r="G431" s="45"/>
      <c r="H431" s="46"/>
      <c r="I431" s="71">
        <f t="shared" si="231"/>
        <v>0</v>
      </c>
    </row>
    <row r="432" spans="1:11" s="3" customFormat="1" hidden="1" x14ac:dyDescent="0.2">
      <c r="A432" s="36" t="s">
        <v>57</v>
      </c>
      <c r="B432" s="137" t="s">
        <v>65</v>
      </c>
      <c r="C432" s="41"/>
      <c r="D432" s="41"/>
      <c r="E432" s="41">
        <f t="shared" si="233"/>
        <v>0</v>
      </c>
      <c r="F432" s="41"/>
      <c r="G432" s="41"/>
      <c r="H432" s="42"/>
      <c r="I432" s="71">
        <f t="shared" si="231"/>
        <v>0</v>
      </c>
    </row>
    <row r="433" spans="1:9" s="3" customFormat="1" hidden="1" x14ac:dyDescent="0.2">
      <c r="A433" s="36" t="s">
        <v>59</v>
      </c>
      <c r="B433" s="137" t="s">
        <v>66</v>
      </c>
      <c r="C433" s="41"/>
      <c r="D433" s="41"/>
      <c r="E433" s="41">
        <f t="shared" si="233"/>
        <v>0</v>
      </c>
      <c r="F433" s="41"/>
      <c r="G433" s="41"/>
      <c r="H433" s="42"/>
      <c r="I433" s="71">
        <f t="shared" si="231"/>
        <v>0</v>
      </c>
    </row>
    <row r="434" spans="1:9" s="3" customFormat="1" hidden="1" x14ac:dyDescent="0.2">
      <c r="A434" s="36" t="s">
        <v>61</v>
      </c>
      <c r="B434" s="137" t="s">
        <v>67</v>
      </c>
      <c r="C434" s="41"/>
      <c r="D434" s="41"/>
      <c r="E434" s="41">
        <f t="shared" si="233"/>
        <v>0</v>
      </c>
      <c r="F434" s="41"/>
      <c r="G434" s="41"/>
      <c r="H434" s="42"/>
      <c r="I434" s="71">
        <f t="shared" si="231"/>
        <v>0</v>
      </c>
    </row>
    <row r="435" spans="1:9" s="3" customFormat="1" hidden="1" x14ac:dyDescent="0.2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34">SUM(E435:H435)</f>
        <v>0</v>
      </c>
    </row>
    <row r="436" spans="1:9" s="3" customFormat="1" hidden="1" x14ac:dyDescent="0.2">
      <c r="A436" s="60" t="s">
        <v>68</v>
      </c>
      <c r="B436" s="61">
        <v>71</v>
      </c>
      <c r="C436" s="45">
        <f>SUM(C437)</f>
        <v>0</v>
      </c>
      <c r="D436" s="45">
        <f t="shared" ref="D436:H436" si="235">SUM(D437)</f>
        <v>0</v>
      </c>
      <c r="E436" s="45">
        <f t="shared" si="235"/>
        <v>0</v>
      </c>
      <c r="F436" s="45">
        <f t="shared" si="235"/>
        <v>0</v>
      </c>
      <c r="G436" s="45">
        <f t="shared" si="235"/>
        <v>0</v>
      </c>
      <c r="H436" s="46">
        <f t="shared" si="235"/>
        <v>0</v>
      </c>
      <c r="I436" s="71">
        <f t="shared" ref="I436:I437" si="236">SUM(E436:H436)</f>
        <v>0</v>
      </c>
    </row>
    <row r="437" spans="1:9" s="3" customFormat="1" hidden="1" x14ac:dyDescent="0.2">
      <c r="A437" s="50" t="s">
        <v>69</v>
      </c>
      <c r="B437" s="134" t="s">
        <v>70</v>
      </c>
      <c r="C437" s="41"/>
      <c r="D437" s="41"/>
      <c r="E437" s="41">
        <f>C437+D437</f>
        <v>0</v>
      </c>
      <c r="F437" s="41"/>
      <c r="G437" s="41"/>
      <c r="H437" s="42"/>
      <c r="I437" s="71">
        <f t="shared" si="236"/>
        <v>0</v>
      </c>
    </row>
    <row r="438" spans="1:9" s="3" customFormat="1" hidden="1" x14ac:dyDescent="0.2">
      <c r="A438" s="68"/>
      <c r="B438" s="55"/>
      <c r="C438" s="41"/>
      <c r="D438" s="41"/>
      <c r="E438" s="41"/>
      <c r="F438" s="41"/>
      <c r="G438" s="41"/>
      <c r="H438" s="42"/>
      <c r="I438" s="71">
        <f t="shared" si="231"/>
        <v>0</v>
      </c>
    </row>
    <row r="439" spans="1:9" s="3" customFormat="1" hidden="1" x14ac:dyDescent="0.2">
      <c r="A439" s="48" t="s">
        <v>71</v>
      </c>
      <c r="B439" s="67" t="s">
        <v>72</v>
      </c>
      <c r="C439" s="45"/>
      <c r="D439" s="45"/>
      <c r="E439" s="45">
        <f>C439+D439</f>
        <v>0</v>
      </c>
      <c r="F439" s="45"/>
      <c r="G439" s="45"/>
      <c r="H439" s="46"/>
      <c r="I439" s="71">
        <f t="shared" si="231"/>
        <v>0</v>
      </c>
    </row>
    <row r="440" spans="1:9" s="3" customFormat="1" hidden="1" x14ac:dyDescent="0.2">
      <c r="A440" s="68"/>
      <c r="B440" s="55"/>
      <c r="C440" s="41"/>
      <c r="D440" s="41"/>
      <c r="E440" s="41"/>
      <c r="F440" s="41"/>
      <c r="G440" s="41"/>
      <c r="H440" s="42"/>
      <c r="I440" s="71">
        <f t="shared" si="231"/>
        <v>0</v>
      </c>
    </row>
    <row r="441" spans="1:9" s="3" customFormat="1" hidden="1" x14ac:dyDescent="0.2">
      <c r="A441" s="48" t="s">
        <v>73</v>
      </c>
      <c r="B441" s="67"/>
      <c r="C441" s="45">
        <f>C388-C409</f>
        <v>0</v>
      </c>
      <c r="D441" s="45">
        <f t="shared" ref="D441:H441" si="237">D388-D409</f>
        <v>0</v>
      </c>
      <c r="E441" s="45">
        <f t="shared" si="237"/>
        <v>0</v>
      </c>
      <c r="F441" s="45">
        <f t="shared" si="237"/>
        <v>0</v>
      </c>
      <c r="G441" s="45">
        <f t="shared" si="237"/>
        <v>0</v>
      </c>
      <c r="H441" s="46">
        <f t="shared" si="237"/>
        <v>0</v>
      </c>
      <c r="I441" s="71">
        <f t="shared" si="231"/>
        <v>0</v>
      </c>
    </row>
    <row r="442" spans="1:9" s="3" customFormat="1" hidden="1" x14ac:dyDescent="0.2">
      <c r="A442" s="54"/>
      <c r="B442" s="55"/>
      <c r="C442" s="41"/>
      <c r="D442" s="41"/>
      <c r="E442" s="41"/>
      <c r="F442" s="41"/>
      <c r="G442" s="41"/>
      <c r="H442" s="42"/>
      <c r="I442" s="71">
        <f t="shared" si="231"/>
        <v>0</v>
      </c>
    </row>
    <row r="443" spans="1:9" s="3" customFormat="1" hidden="1" x14ac:dyDescent="0.2">
      <c r="A443" s="54"/>
      <c r="B443" s="55"/>
      <c r="C443" s="41"/>
      <c r="D443" s="41"/>
      <c r="E443" s="41"/>
      <c r="F443" s="41"/>
      <c r="G443" s="41"/>
      <c r="H443" s="42"/>
      <c r="I443" s="71">
        <f t="shared" si="231"/>
        <v>0</v>
      </c>
    </row>
    <row r="444" spans="1:9" s="5" customFormat="1" hidden="1" x14ac:dyDescent="0.2">
      <c r="A444" s="107" t="s">
        <v>91</v>
      </c>
      <c r="B444" s="108" t="s">
        <v>92</v>
      </c>
      <c r="C444" s="109">
        <f>SUM(C477)</f>
        <v>0</v>
      </c>
      <c r="D444" s="109">
        <f t="shared" ref="D444:H444" si="238">SUM(D477)</f>
        <v>0</v>
      </c>
      <c r="E444" s="109">
        <f t="shared" si="238"/>
        <v>0</v>
      </c>
      <c r="F444" s="109">
        <f t="shared" si="238"/>
        <v>0</v>
      </c>
      <c r="G444" s="109">
        <f t="shared" si="238"/>
        <v>0</v>
      </c>
      <c r="H444" s="110">
        <f t="shared" si="238"/>
        <v>0</v>
      </c>
      <c r="I444" s="71">
        <f t="shared" si="231"/>
        <v>0</v>
      </c>
    </row>
    <row r="445" spans="1:9" s="3" customFormat="1" hidden="1" x14ac:dyDescent="0.2">
      <c r="A445" s="111" t="s">
        <v>76</v>
      </c>
      <c r="B445" s="112"/>
      <c r="C445" s="105">
        <f>SUM(C446,C449,C475,C472)</f>
        <v>0</v>
      </c>
      <c r="D445" s="105">
        <f>SUM(D446,D449,D475,D472)</f>
        <v>0</v>
      </c>
      <c r="E445" s="105">
        <f t="shared" ref="E445:H445" si="239">SUM(E446,E449,E475,E472)</f>
        <v>0</v>
      </c>
      <c r="F445" s="105">
        <f t="shared" si="239"/>
        <v>0</v>
      </c>
      <c r="G445" s="105">
        <f t="shared" si="239"/>
        <v>0</v>
      </c>
      <c r="H445" s="106">
        <f t="shared" si="239"/>
        <v>0</v>
      </c>
      <c r="I445" s="71">
        <f t="shared" si="231"/>
        <v>0</v>
      </c>
    </row>
    <row r="446" spans="1:9" s="3" customFormat="1" hidden="1" x14ac:dyDescent="0.2">
      <c r="A446" s="60" t="s">
        <v>43</v>
      </c>
      <c r="B446" s="61">
        <v>20</v>
      </c>
      <c r="C446" s="45">
        <f>SUM(C447)</f>
        <v>0</v>
      </c>
      <c r="D446" s="45">
        <f t="shared" ref="D446:H446" si="240">SUM(D447)</f>
        <v>0</v>
      </c>
      <c r="E446" s="45">
        <f t="shared" si="240"/>
        <v>0</v>
      </c>
      <c r="F446" s="45">
        <f t="shared" si="240"/>
        <v>0</v>
      </c>
      <c r="G446" s="45">
        <f t="shared" si="240"/>
        <v>0</v>
      </c>
      <c r="H446" s="46">
        <f t="shared" si="240"/>
        <v>0</v>
      </c>
      <c r="I446" s="71">
        <f t="shared" si="231"/>
        <v>0</v>
      </c>
    </row>
    <row r="447" spans="1:9" s="3" customFormat="1" hidden="1" x14ac:dyDescent="0.2">
      <c r="A447" s="50" t="s">
        <v>87</v>
      </c>
      <c r="B447" s="134" t="s">
        <v>88</v>
      </c>
      <c r="C447" s="41">
        <f>C500</f>
        <v>0</v>
      </c>
      <c r="D447" s="41">
        <f>D500</f>
        <v>0</v>
      </c>
      <c r="E447" s="41">
        <f>C447+D447</f>
        <v>0</v>
      </c>
      <c r="F447" s="41">
        <f t="shared" ref="F447:H447" si="241">F500</f>
        <v>0</v>
      </c>
      <c r="G447" s="41">
        <f t="shared" si="241"/>
        <v>0</v>
      </c>
      <c r="H447" s="42">
        <f t="shared" si="241"/>
        <v>0</v>
      </c>
      <c r="I447" s="71">
        <f t="shared" si="231"/>
        <v>0</v>
      </c>
    </row>
    <row r="448" spans="1:9" s="3" customFormat="1" hidden="1" x14ac:dyDescent="0.2">
      <c r="A448" s="50"/>
      <c r="B448" s="51"/>
      <c r="C448" s="41"/>
      <c r="D448" s="41"/>
      <c r="E448" s="41"/>
      <c r="F448" s="41"/>
      <c r="G448" s="41"/>
      <c r="H448" s="42"/>
      <c r="I448" s="71">
        <f t="shared" si="231"/>
        <v>0</v>
      </c>
    </row>
    <row r="449" spans="1:9" s="3" customFormat="1" ht="25.5" hidden="1" x14ac:dyDescent="0.2">
      <c r="A449" s="135" t="s">
        <v>46</v>
      </c>
      <c r="B449" s="62">
        <v>60</v>
      </c>
      <c r="C449" s="45">
        <f>SUM(C450,C457,C464)</f>
        <v>0</v>
      </c>
      <c r="D449" s="45">
        <f t="shared" ref="D449:H449" si="242">SUM(D450,D457,D464)</f>
        <v>0</v>
      </c>
      <c r="E449" s="45">
        <f t="shared" si="242"/>
        <v>0</v>
      </c>
      <c r="F449" s="45">
        <f t="shared" si="242"/>
        <v>0</v>
      </c>
      <c r="G449" s="45">
        <f t="shared" si="242"/>
        <v>0</v>
      </c>
      <c r="H449" s="46">
        <f t="shared" si="242"/>
        <v>0</v>
      </c>
      <c r="I449" s="71">
        <f t="shared" si="231"/>
        <v>0</v>
      </c>
    </row>
    <row r="450" spans="1:9" s="3" customFormat="1" ht="25.5" hidden="1" x14ac:dyDescent="0.2">
      <c r="A450" s="60" t="s">
        <v>47</v>
      </c>
      <c r="B450" s="63">
        <v>60</v>
      </c>
      <c r="C450" s="45">
        <f>SUM(C454,C455,C456)</f>
        <v>0</v>
      </c>
      <c r="D450" s="45">
        <f t="shared" ref="D450:H450" si="243">SUM(D454,D455,D456)</f>
        <v>0</v>
      </c>
      <c r="E450" s="45">
        <f t="shared" si="243"/>
        <v>0</v>
      </c>
      <c r="F450" s="45">
        <f t="shared" si="243"/>
        <v>0</v>
      </c>
      <c r="G450" s="45">
        <f t="shared" si="243"/>
        <v>0</v>
      </c>
      <c r="H450" s="46">
        <f t="shared" si="243"/>
        <v>0</v>
      </c>
      <c r="I450" s="71">
        <f t="shared" si="231"/>
        <v>0</v>
      </c>
    </row>
    <row r="451" spans="1:9" s="3" customFormat="1" hidden="1" x14ac:dyDescent="0.2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31"/>
        <v>0</v>
      </c>
    </row>
    <row r="452" spans="1:9" s="3" customFormat="1" hidden="1" x14ac:dyDescent="0.2">
      <c r="A452" s="64" t="s">
        <v>49</v>
      </c>
      <c r="B452" s="65"/>
      <c r="C452" s="45">
        <f>C454+C455+C456-C453</f>
        <v>0</v>
      </c>
      <c r="D452" s="45">
        <f t="shared" ref="D452:H452" si="244">D454+D455+D456-D453</f>
        <v>0</v>
      </c>
      <c r="E452" s="45">
        <f t="shared" si="244"/>
        <v>0</v>
      </c>
      <c r="F452" s="45">
        <f t="shared" si="244"/>
        <v>0</v>
      </c>
      <c r="G452" s="45">
        <f t="shared" si="244"/>
        <v>0</v>
      </c>
      <c r="H452" s="46">
        <f t="shared" si="244"/>
        <v>0</v>
      </c>
      <c r="I452" s="71">
        <f t="shared" si="231"/>
        <v>0</v>
      </c>
    </row>
    <row r="453" spans="1:9" s="3" customFormat="1" hidden="1" x14ac:dyDescent="0.2">
      <c r="A453" s="64" t="s">
        <v>50</v>
      </c>
      <c r="B453" s="65"/>
      <c r="C453" s="45">
        <f t="shared" ref="C453:H456" si="245">C506</f>
        <v>0</v>
      </c>
      <c r="D453" s="45">
        <f t="shared" si="245"/>
        <v>0</v>
      </c>
      <c r="E453" s="45">
        <f t="shared" si="245"/>
        <v>0</v>
      </c>
      <c r="F453" s="45">
        <f t="shared" si="245"/>
        <v>0</v>
      </c>
      <c r="G453" s="45">
        <f t="shared" si="245"/>
        <v>0</v>
      </c>
      <c r="H453" s="46">
        <f t="shared" si="245"/>
        <v>0</v>
      </c>
      <c r="I453" s="71">
        <f t="shared" si="231"/>
        <v>0</v>
      </c>
    </row>
    <row r="454" spans="1:9" s="3" customFormat="1" hidden="1" x14ac:dyDescent="0.2">
      <c r="A454" s="36" t="s">
        <v>51</v>
      </c>
      <c r="B454" s="136" t="s">
        <v>52</v>
      </c>
      <c r="C454" s="41">
        <f t="shared" si="245"/>
        <v>0</v>
      </c>
      <c r="D454" s="41">
        <f t="shared" si="245"/>
        <v>0</v>
      </c>
      <c r="E454" s="41">
        <f t="shared" ref="E454:E456" si="246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31"/>
        <v>0</v>
      </c>
    </row>
    <row r="455" spans="1:9" s="3" customFormat="1" hidden="1" x14ac:dyDescent="0.2">
      <c r="A455" s="36" t="s">
        <v>18</v>
      </c>
      <c r="B455" s="136" t="s">
        <v>53</v>
      </c>
      <c r="C455" s="41">
        <f t="shared" si="245"/>
        <v>0</v>
      </c>
      <c r="D455" s="41">
        <f t="shared" si="245"/>
        <v>0</v>
      </c>
      <c r="E455" s="41">
        <f t="shared" si="246"/>
        <v>0</v>
      </c>
      <c r="F455" s="41">
        <f t="shared" ref="F455:H456" si="247">F508</f>
        <v>0</v>
      </c>
      <c r="G455" s="41">
        <f t="shared" si="247"/>
        <v>0</v>
      </c>
      <c r="H455" s="42">
        <f t="shared" si="247"/>
        <v>0</v>
      </c>
      <c r="I455" s="71">
        <f t="shared" si="231"/>
        <v>0</v>
      </c>
    </row>
    <row r="456" spans="1:9" s="3" customFormat="1" hidden="1" x14ac:dyDescent="0.2">
      <c r="A456" s="36" t="s">
        <v>20</v>
      </c>
      <c r="B456" s="137" t="s">
        <v>54</v>
      </c>
      <c r="C456" s="41">
        <f t="shared" si="245"/>
        <v>0</v>
      </c>
      <c r="D456" s="41">
        <f t="shared" si="245"/>
        <v>0</v>
      </c>
      <c r="E456" s="41">
        <f t="shared" si="246"/>
        <v>0</v>
      </c>
      <c r="F456" s="41">
        <f t="shared" si="247"/>
        <v>0</v>
      </c>
      <c r="G456" s="41">
        <f t="shared" si="247"/>
        <v>0</v>
      </c>
      <c r="H456" s="42">
        <f t="shared" si="247"/>
        <v>0</v>
      </c>
      <c r="I456" s="71">
        <f t="shared" si="231"/>
        <v>0</v>
      </c>
    </row>
    <row r="457" spans="1:9" s="3" customFormat="1" hidden="1" x14ac:dyDescent="0.2">
      <c r="A457" s="60" t="s">
        <v>55</v>
      </c>
      <c r="B457" s="61" t="s">
        <v>56</v>
      </c>
      <c r="C457" s="45">
        <f>SUM(C461,C462,C463)</f>
        <v>0</v>
      </c>
      <c r="D457" s="45">
        <f t="shared" ref="D457:H457" si="248">SUM(D461,D462,D463)</f>
        <v>0</v>
      </c>
      <c r="E457" s="45">
        <f t="shared" si="248"/>
        <v>0</v>
      </c>
      <c r="F457" s="45">
        <f t="shared" si="248"/>
        <v>0</v>
      </c>
      <c r="G457" s="45">
        <f t="shared" si="248"/>
        <v>0</v>
      </c>
      <c r="H457" s="46">
        <f t="shared" si="248"/>
        <v>0</v>
      </c>
      <c r="I457" s="71">
        <f t="shared" si="231"/>
        <v>0</v>
      </c>
    </row>
    <row r="458" spans="1:9" s="3" customFormat="1" hidden="1" x14ac:dyDescent="0.2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31"/>
        <v>0</v>
      </c>
    </row>
    <row r="459" spans="1:9" s="3" customFormat="1" hidden="1" x14ac:dyDescent="0.2">
      <c r="A459" s="64" t="s">
        <v>49</v>
      </c>
      <c r="B459" s="65"/>
      <c r="C459" s="45">
        <f>C461+C462+C463-C460</f>
        <v>0</v>
      </c>
      <c r="D459" s="45">
        <f t="shared" ref="D459:H459" si="249">D461+D462+D463-D460</f>
        <v>0</v>
      </c>
      <c r="E459" s="45">
        <f t="shared" si="249"/>
        <v>0</v>
      </c>
      <c r="F459" s="45">
        <f t="shared" si="249"/>
        <v>0</v>
      </c>
      <c r="G459" s="45">
        <f t="shared" si="249"/>
        <v>0</v>
      </c>
      <c r="H459" s="46">
        <f t="shared" si="249"/>
        <v>0</v>
      </c>
      <c r="I459" s="71">
        <f t="shared" si="231"/>
        <v>0</v>
      </c>
    </row>
    <row r="460" spans="1:9" s="3" customFormat="1" hidden="1" x14ac:dyDescent="0.2">
      <c r="A460" s="64" t="s">
        <v>50</v>
      </c>
      <c r="B460" s="65"/>
      <c r="C460" s="45">
        <f t="shared" ref="C460:H463" si="250">C513</f>
        <v>0</v>
      </c>
      <c r="D460" s="45">
        <f t="shared" si="250"/>
        <v>0</v>
      </c>
      <c r="E460" s="45">
        <f t="shared" si="250"/>
        <v>0</v>
      </c>
      <c r="F460" s="45">
        <f t="shared" si="250"/>
        <v>0</v>
      </c>
      <c r="G460" s="45">
        <f t="shared" si="250"/>
        <v>0</v>
      </c>
      <c r="H460" s="46">
        <f t="shared" si="250"/>
        <v>0</v>
      </c>
      <c r="I460" s="71">
        <f t="shared" si="231"/>
        <v>0</v>
      </c>
    </row>
    <row r="461" spans="1:9" s="3" customFormat="1" hidden="1" x14ac:dyDescent="0.2">
      <c r="A461" s="36" t="s">
        <v>57</v>
      </c>
      <c r="B461" s="137" t="s">
        <v>58</v>
      </c>
      <c r="C461" s="41">
        <f t="shared" si="250"/>
        <v>0</v>
      </c>
      <c r="D461" s="41">
        <f t="shared" si="250"/>
        <v>0</v>
      </c>
      <c r="E461" s="41">
        <f t="shared" ref="E461:E463" si="251">C461+D461</f>
        <v>0</v>
      </c>
      <c r="F461" s="41">
        <f t="shared" si="250"/>
        <v>0</v>
      </c>
      <c r="G461" s="41">
        <f t="shared" si="250"/>
        <v>0</v>
      </c>
      <c r="H461" s="42">
        <f t="shared" si="250"/>
        <v>0</v>
      </c>
      <c r="I461" s="71">
        <f t="shared" si="231"/>
        <v>0</v>
      </c>
    </row>
    <row r="462" spans="1:9" s="3" customFormat="1" hidden="1" x14ac:dyDescent="0.2">
      <c r="A462" s="36" t="s">
        <v>59</v>
      </c>
      <c r="B462" s="137" t="s">
        <v>60</v>
      </c>
      <c r="C462" s="41">
        <f t="shared" si="250"/>
        <v>0</v>
      </c>
      <c r="D462" s="41">
        <f t="shared" si="250"/>
        <v>0</v>
      </c>
      <c r="E462" s="41">
        <f t="shared" si="251"/>
        <v>0</v>
      </c>
      <c r="F462" s="41">
        <f t="shared" si="250"/>
        <v>0</v>
      </c>
      <c r="G462" s="41">
        <f t="shared" si="250"/>
        <v>0</v>
      </c>
      <c r="H462" s="42">
        <f t="shared" si="250"/>
        <v>0</v>
      </c>
      <c r="I462" s="71">
        <f t="shared" si="231"/>
        <v>0</v>
      </c>
    </row>
    <row r="463" spans="1:9" s="3" customFormat="1" hidden="1" x14ac:dyDescent="0.2">
      <c r="A463" s="36" t="s">
        <v>61</v>
      </c>
      <c r="B463" s="137" t="s">
        <v>62</v>
      </c>
      <c r="C463" s="41">
        <f t="shared" si="250"/>
        <v>0</v>
      </c>
      <c r="D463" s="41">
        <f t="shared" si="250"/>
        <v>0</v>
      </c>
      <c r="E463" s="41">
        <f t="shared" si="251"/>
        <v>0</v>
      </c>
      <c r="F463" s="41">
        <f t="shared" si="250"/>
        <v>0</v>
      </c>
      <c r="G463" s="41">
        <f t="shared" si="250"/>
        <v>0</v>
      </c>
      <c r="H463" s="42">
        <f t="shared" si="250"/>
        <v>0</v>
      </c>
      <c r="I463" s="71">
        <f t="shared" si="231"/>
        <v>0</v>
      </c>
    </row>
    <row r="464" spans="1:9" s="3" customFormat="1" hidden="1" x14ac:dyDescent="0.2">
      <c r="A464" s="60" t="s">
        <v>63</v>
      </c>
      <c r="B464" s="67" t="s">
        <v>64</v>
      </c>
      <c r="C464" s="45">
        <f>SUM(C468,C469,C470)</f>
        <v>0</v>
      </c>
      <c r="D464" s="45">
        <f t="shared" ref="D464:H464" si="252">SUM(D468,D469,D470)</f>
        <v>0</v>
      </c>
      <c r="E464" s="45">
        <f t="shared" si="252"/>
        <v>0</v>
      </c>
      <c r="F464" s="45">
        <f t="shared" si="252"/>
        <v>0</v>
      </c>
      <c r="G464" s="45">
        <f t="shared" si="252"/>
        <v>0</v>
      </c>
      <c r="H464" s="46">
        <f t="shared" si="252"/>
        <v>0</v>
      </c>
      <c r="I464" s="71">
        <f t="shared" si="231"/>
        <v>0</v>
      </c>
    </row>
    <row r="465" spans="1:11" s="3" customFormat="1" hidden="1" x14ac:dyDescent="0.2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31"/>
        <v>0</v>
      </c>
    </row>
    <row r="466" spans="1:11" s="3" customFormat="1" hidden="1" x14ac:dyDescent="0.2">
      <c r="A466" s="64" t="s">
        <v>49</v>
      </c>
      <c r="B466" s="65"/>
      <c r="C466" s="45">
        <f>C468+C469+C470-C467</f>
        <v>0</v>
      </c>
      <c r="D466" s="45">
        <f t="shared" ref="D466:H466" si="253">D468+D469+D470-D467</f>
        <v>0</v>
      </c>
      <c r="E466" s="45">
        <f t="shared" si="253"/>
        <v>0</v>
      </c>
      <c r="F466" s="45">
        <f t="shared" si="253"/>
        <v>0</v>
      </c>
      <c r="G466" s="45">
        <f t="shared" si="253"/>
        <v>0</v>
      </c>
      <c r="H466" s="46">
        <f t="shared" si="253"/>
        <v>0</v>
      </c>
      <c r="I466" s="71">
        <f t="shared" si="231"/>
        <v>0</v>
      </c>
    </row>
    <row r="467" spans="1:11" s="3" customFormat="1" hidden="1" x14ac:dyDescent="0.2">
      <c r="A467" s="64" t="s">
        <v>50</v>
      </c>
      <c r="B467" s="65"/>
      <c r="C467" s="45">
        <f t="shared" ref="C467:H470" si="254">C520</f>
        <v>0</v>
      </c>
      <c r="D467" s="45">
        <f t="shared" si="254"/>
        <v>0</v>
      </c>
      <c r="E467" s="45">
        <f t="shared" si="254"/>
        <v>0</v>
      </c>
      <c r="F467" s="45">
        <f t="shared" si="254"/>
        <v>0</v>
      </c>
      <c r="G467" s="45">
        <f t="shared" si="254"/>
        <v>0</v>
      </c>
      <c r="H467" s="46">
        <f t="shared" si="254"/>
        <v>0</v>
      </c>
      <c r="I467" s="71">
        <f t="shared" si="231"/>
        <v>0</v>
      </c>
    </row>
    <row r="468" spans="1:11" s="3" customFormat="1" hidden="1" x14ac:dyDescent="0.2">
      <c r="A468" s="36" t="s">
        <v>57</v>
      </c>
      <c r="B468" s="137" t="s">
        <v>65</v>
      </c>
      <c r="C468" s="41">
        <f t="shared" si="254"/>
        <v>0</v>
      </c>
      <c r="D468" s="41">
        <f t="shared" si="254"/>
        <v>0</v>
      </c>
      <c r="E468" s="41">
        <f t="shared" ref="E468:E470" si="255">C468+D468</f>
        <v>0</v>
      </c>
      <c r="F468" s="41">
        <f t="shared" si="254"/>
        <v>0</v>
      </c>
      <c r="G468" s="41">
        <f t="shared" si="254"/>
        <v>0</v>
      </c>
      <c r="H468" s="42">
        <f t="shared" si="254"/>
        <v>0</v>
      </c>
      <c r="I468" s="71">
        <f t="shared" si="231"/>
        <v>0</v>
      </c>
    </row>
    <row r="469" spans="1:11" s="3" customFormat="1" hidden="1" x14ac:dyDescent="0.2">
      <c r="A469" s="36" t="s">
        <v>59</v>
      </c>
      <c r="B469" s="137" t="s">
        <v>66</v>
      </c>
      <c r="C469" s="41">
        <f t="shared" si="254"/>
        <v>0</v>
      </c>
      <c r="D469" s="41">
        <f t="shared" si="254"/>
        <v>0</v>
      </c>
      <c r="E469" s="41">
        <f t="shared" si="255"/>
        <v>0</v>
      </c>
      <c r="F469" s="41">
        <f t="shared" si="254"/>
        <v>0</v>
      </c>
      <c r="G469" s="41">
        <f t="shared" si="254"/>
        <v>0</v>
      </c>
      <c r="H469" s="42">
        <f t="shared" si="254"/>
        <v>0</v>
      </c>
      <c r="I469" s="71">
        <f t="shared" si="231"/>
        <v>0</v>
      </c>
    </row>
    <row r="470" spans="1:11" s="3" customFormat="1" hidden="1" x14ac:dyDescent="0.2">
      <c r="A470" s="36" t="s">
        <v>61</v>
      </c>
      <c r="B470" s="137" t="s">
        <v>67</v>
      </c>
      <c r="C470" s="41">
        <f t="shared" si="254"/>
        <v>0</v>
      </c>
      <c r="D470" s="41">
        <f t="shared" si="254"/>
        <v>0</v>
      </c>
      <c r="E470" s="41">
        <f t="shared" si="255"/>
        <v>0</v>
      </c>
      <c r="F470" s="41">
        <f t="shared" si="254"/>
        <v>0</v>
      </c>
      <c r="G470" s="41">
        <f t="shared" si="254"/>
        <v>0</v>
      </c>
      <c r="H470" s="42">
        <f t="shared" si="254"/>
        <v>0</v>
      </c>
      <c r="I470" s="71">
        <f t="shared" si="231"/>
        <v>0</v>
      </c>
    </row>
    <row r="471" spans="1:11" s="3" customFormat="1" hidden="1" x14ac:dyDescent="0.2">
      <c r="A471" s="68"/>
      <c r="B471" s="55"/>
      <c r="C471" s="41"/>
      <c r="D471" s="41"/>
      <c r="E471" s="41"/>
      <c r="F471" s="41"/>
      <c r="G471" s="41"/>
      <c r="H471" s="42"/>
      <c r="I471" s="71">
        <f t="shared" si="231"/>
        <v>0</v>
      </c>
    </row>
    <row r="472" spans="1:11" s="3" customFormat="1" hidden="1" x14ac:dyDescent="0.2">
      <c r="A472" s="79" t="s">
        <v>68</v>
      </c>
      <c r="B472" s="61">
        <v>20</v>
      </c>
      <c r="C472" s="45">
        <f>SUM(C473)</f>
        <v>0</v>
      </c>
      <c r="D472" s="45">
        <f t="shared" ref="D472:H472" si="256">SUM(D473)</f>
        <v>0</v>
      </c>
      <c r="E472" s="45">
        <f t="shared" si="256"/>
        <v>0</v>
      </c>
      <c r="F472" s="45">
        <f t="shared" si="256"/>
        <v>0</v>
      </c>
      <c r="G472" s="45">
        <f t="shared" si="256"/>
        <v>0</v>
      </c>
      <c r="H472" s="46">
        <f t="shared" si="256"/>
        <v>0</v>
      </c>
      <c r="I472" s="71">
        <f t="shared" ref="I472:I473" si="257">SUM(E472:H472)</f>
        <v>0</v>
      </c>
    </row>
    <row r="473" spans="1:11" s="3" customFormat="1" hidden="1" x14ac:dyDescent="0.2">
      <c r="A473" s="80" t="s">
        <v>69</v>
      </c>
      <c r="B473" s="134" t="s">
        <v>70</v>
      </c>
      <c r="C473" s="41">
        <f>C526</f>
        <v>0</v>
      </c>
      <c r="D473" s="41">
        <f>D526</f>
        <v>0</v>
      </c>
      <c r="E473" s="41">
        <f>C473+D473</f>
        <v>0</v>
      </c>
      <c r="F473" s="41">
        <f t="shared" ref="F473:H473" si="258">F526</f>
        <v>0</v>
      </c>
      <c r="G473" s="41">
        <f t="shared" si="258"/>
        <v>0</v>
      </c>
      <c r="H473" s="42">
        <f t="shared" si="258"/>
        <v>0</v>
      </c>
      <c r="I473" s="71">
        <f t="shared" si="257"/>
        <v>0</v>
      </c>
    </row>
    <row r="474" spans="1:11" s="3" customFormat="1" hidden="1" x14ac:dyDescent="0.2">
      <c r="A474" s="68"/>
      <c r="B474" s="55"/>
      <c r="C474" s="41"/>
      <c r="D474" s="41"/>
      <c r="E474" s="41"/>
      <c r="F474" s="41"/>
      <c r="G474" s="41"/>
      <c r="H474" s="42"/>
      <c r="I474" s="71">
        <f t="shared" si="231"/>
        <v>0</v>
      </c>
    </row>
    <row r="475" spans="1:11" s="3" customFormat="1" hidden="1" x14ac:dyDescent="0.2">
      <c r="A475" s="48" t="s">
        <v>71</v>
      </c>
      <c r="B475" s="67" t="s">
        <v>72</v>
      </c>
      <c r="C475" s="45">
        <f>C528</f>
        <v>0</v>
      </c>
      <c r="D475" s="45">
        <f t="shared" ref="D475" si="259">D528</f>
        <v>0</v>
      </c>
      <c r="E475" s="45">
        <f>C475+D475</f>
        <v>0</v>
      </c>
      <c r="F475" s="45">
        <f t="shared" ref="F475:H475" si="260">F528</f>
        <v>0</v>
      </c>
      <c r="G475" s="45">
        <f t="shared" si="260"/>
        <v>0</v>
      </c>
      <c r="H475" s="46">
        <f t="shared" si="260"/>
        <v>0</v>
      </c>
      <c r="I475" s="71">
        <f t="shared" si="231"/>
        <v>0</v>
      </c>
    </row>
    <row r="476" spans="1:11" s="3" customFormat="1" hidden="1" x14ac:dyDescent="0.2">
      <c r="A476" s="54"/>
      <c r="B476" s="55"/>
      <c r="C476" s="41"/>
      <c r="D476" s="41"/>
      <c r="E476" s="41"/>
      <c r="F476" s="41"/>
      <c r="G476" s="41"/>
      <c r="H476" s="42"/>
      <c r="I476" s="71">
        <f t="shared" si="231"/>
        <v>0</v>
      </c>
    </row>
    <row r="477" spans="1:11" s="5" customFormat="1" ht="25.5" hidden="1" x14ac:dyDescent="0.2">
      <c r="A477" s="99" t="s">
        <v>93</v>
      </c>
      <c r="B477" s="100"/>
      <c r="C477" s="101">
        <f>C478</f>
        <v>0</v>
      </c>
      <c r="D477" s="101">
        <f t="shared" ref="D477:H477" si="261">D478</f>
        <v>0</v>
      </c>
      <c r="E477" s="101">
        <f t="shared" si="261"/>
        <v>0</v>
      </c>
      <c r="F477" s="101">
        <f t="shared" si="261"/>
        <v>0</v>
      </c>
      <c r="G477" s="101">
        <f t="shared" si="261"/>
        <v>0</v>
      </c>
      <c r="H477" s="102">
        <f t="shared" si="261"/>
        <v>0</v>
      </c>
      <c r="I477" s="71">
        <f t="shared" si="231"/>
        <v>0</v>
      </c>
    </row>
    <row r="478" spans="1:11" s="6" customFormat="1" hidden="1" x14ac:dyDescent="0.2">
      <c r="A478" s="103" t="s">
        <v>78</v>
      </c>
      <c r="B478" s="104"/>
      <c r="C478" s="105">
        <f>SUM(C479,C482,C508,C505)</f>
        <v>0</v>
      </c>
      <c r="D478" s="105">
        <f>SUM(D479,D482,D508,D505)</f>
        <v>0</v>
      </c>
      <c r="E478" s="105">
        <f t="shared" ref="E478:H478" si="262">SUM(E479,E482,E508,E505)</f>
        <v>0</v>
      </c>
      <c r="F478" s="105">
        <f t="shared" si="262"/>
        <v>0</v>
      </c>
      <c r="G478" s="105">
        <f t="shared" si="262"/>
        <v>0</v>
      </c>
      <c r="H478" s="106">
        <f t="shared" si="262"/>
        <v>0</v>
      </c>
      <c r="I478" s="71">
        <f t="shared" si="231"/>
        <v>0</v>
      </c>
    </row>
    <row r="479" spans="1:11" s="3" customFormat="1" hidden="1" x14ac:dyDescent="0.2">
      <c r="A479" s="36" t="s">
        <v>12</v>
      </c>
      <c r="B479" s="37"/>
      <c r="C479" s="41"/>
      <c r="D479" s="41"/>
      <c r="E479" s="41">
        <f>SUM(C479,D479)</f>
        <v>0</v>
      </c>
      <c r="F479" s="41"/>
      <c r="G479" s="41"/>
      <c r="H479" s="42"/>
      <c r="I479" s="71">
        <f t="shared" si="231"/>
        <v>0</v>
      </c>
      <c r="K479" s="3">
        <v>2.5899999999999999E-2</v>
      </c>
    </row>
    <row r="480" spans="1:11" s="3" customFormat="1" hidden="1" x14ac:dyDescent="0.2">
      <c r="A480" s="36" t="s">
        <v>13</v>
      </c>
      <c r="B480" s="40"/>
      <c r="C480" s="41"/>
      <c r="D480" s="41"/>
      <c r="E480" s="41">
        <f t="shared" ref="E480:E484" si="263">SUM(C480,D480)</f>
        <v>0</v>
      </c>
      <c r="F480" s="41"/>
      <c r="G480" s="41"/>
      <c r="H480" s="42"/>
      <c r="I480" s="71">
        <f t="shared" si="231"/>
        <v>0</v>
      </c>
    </row>
    <row r="481" spans="1:11" s="3" customFormat="1" hidden="1" x14ac:dyDescent="0.2">
      <c r="A481" s="43" t="s">
        <v>79</v>
      </c>
      <c r="B481" s="44" t="s">
        <v>15</v>
      </c>
      <c r="C481" s="45">
        <f>SUM(C482:C484)</f>
        <v>0</v>
      </c>
      <c r="D481" s="45">
        <f>SUM(D482:D484)</f>
        <v>0</v>
      </c>
      <c r="E481" s="45">
        <f t="shared" si="263"/>
        <v>0</v>
      </c>
      <c r="F481" s="45">
        <f t="shared" ref="F481:H481" si="264">SUM(F482:F484)</f>
        <v>0</v>
      </c>
      <c r="G481" s="45">
        <f t="shared" si="264"/>
        <v>0</v>
      </c>
      <c r="H481" s="46">
        <f t="shared" si="264"/>
        <v>0</v>
      </c>
      <c r="I481" s="71">
        <f t="shared" si="231"/>
        <v>0</v>
      </c>
    </row>
    <row r="482" spans="1:11" s="3" customFormat="1" hidden="1" x14ac:dyDescent="0.2">
      <c r="A482" s="47" t="s">
        <v>16</v>
      </c>
      <c r="B482" s="37" t="s">
        <v>17</v>
      </c>
      <c r="C482" s="41"/>
      <c r="D482" s="41"/>
      <c r="E482" s="41">
        <f t="shared" si="263"/>
        <v>0</v>
      </c>
      <c r="F482" s="41"/>
      <c r="G482" s="41"/>
      <c r="H482" s="42"/>
      <c r="I482" s="71">
        <f t="shared" si="231"/>
        <v>0</v>
      </c>
    </row>
    <row r="483" spans="1:11" s="3" customFormat="1" hidden="1" x14ac:dyDescent="0.2">
      <c r="A483" s="47" t="s">
        <v>18</v>
      </c>
      <c r="B483" s="37" t="s">
        <v>19</v>
      </c>
      <c r="C483" s="41"/>
      <c r="D483" s="41"/>
      <c r="E483" s="41">
        <f t="shared" si="263"/>
        <v>0</v>
      </c>
      <c r="F483" s="41"/>
      <c r="G483" s="41"/>
      <c r="H483" s="42"/>
      <c r="I483" s="71">
        <f t="shared" si="231"/>
        <v>0</v>
      </c>
    </row>
    <row r="484" spans="1:11" s="3" customFormat="1" hidden="1" x14ac:dyDescent="0.2">
      <c r="A484" s="47" t="s">
        <v>20</v>
      </c>
      <c r="B484" s="37" t="s">
        <v>21</v>
      </c>
      <c r="C484" s="41"/>
      <c r="D484" s="41"/>
      <c r="E484" s="41">
        <f t="shared" si="263"/>
        <v>0</v>
      </c>
      <c r="F484" s="41"/>
      <c r="G484" s="41"/>
      <c r="H484" s="42"/>
      <c r="I484" s="71">
        <f t="shared" si="231"/>
        <v>0</v>
      </c>
    </row>
    <row r="485" spans="1:11" s="3" customFormat="1" ht="25.5" hidden="1" x14ac:dyDescent="0.2">
      <c r="A485" s="43" t="s">
        <v>22</v>
      </c>
      <c r="B485" s="44" t="s">
        <v>23</v>
      </c>
      <c r="C485" s="45">
        <f>SUM(C486,C490,C494)</f>
        <v>0</v>
      </c>
      <c r="D485" s="45">
        <f t="shared" ref="D485:H485" si="265">SUM(D486,D490,D494)</f>
        <v>0</v>
      </c>
      <c r="E485" s="45">
        <f t="shared" si="265"/>
        <v>0</v>
      </c>
      <c r="F485" s="45">
        <f t="shared" si="265"/>
        <v>0</v>
      </c>
      <c r="G485" s="45">
        <f t="shared" si="265"/>
        <v>0</v>
      </c>
      <c r="H485" s="46">
        <f t="shared" si="265"/>
        <v>0</v>
      </c>
      <c r="I485" s="71">
        <f t="shared" si="231"/>
        <v>0</v>
      </c>
    </row>
    <row r="486" spans="1:11" s="3" customFormat="1" hidden="1" x14ac:dyDescent="0.2">
      <c r="A486" s="48" t="s">
        <v>24</v>
      </c>
      <c r="B486" s="49" t="s">
        <v>25</v>
      </c>
      <c r="C486" s="45">
        <f>SUM(C487:C489)</f>
        <v>0</v>
      </c>
      <c r="D486" s="45">
        <f t="shared" ref="D486:H486" si="266">SUM(D487:D489)</f>
        <v>0</v>
      </c>
      <c r="E486" s="45">
        <f t="shared" si="266"/>
        <v>0</v>
      </c>
      <c r="F486" s="45">
        <f t="shared" si="266"/>
        <v>0</v>
      </c>
      <c r="G486" s="45">
        <f t="shared" si="266"/>
        <v>0</v>
      </c>
      <c r="H486" s="46">
        <f t="shared" si="266"/>
        <v>0</v>
      </c>
      <c r="I486" s="71">
        <f t="shared" si="231"/>
        <v>0</v>
      </c>
      <c r="K486" s="3">
        <v>0.84489999999999998</v>
      </c>
    </row>
    <row r="487" spans="1:11" s="3" customFormat="1" hidden="1" x14ac:dyDescent="0.2">
      <c r="A487" s="50" t="s">
        <v>26</v>
      </c>
      <c r="B487" s="51" t="s">
        <v>27</v>
      </c>
      <c r="C487" s="41"/>
      <c r="D487" s="41"/>
      <c r="E487" s="41">
        <f t="shared" ref="E487:E489" si="267">SUM(C487,D487)</f>
        <v>0</v>
      </c>
      <c r="F487" s="41"/>
      <c r="G487" s="41"/>
      <c r="H487" s="42"/>
      <c r="I487" s="71">
        <f t="shared" si="231"/>
        <v>0</v>
      </c>
    </row>
    <row r="488" spans="1:11" s="3" customFormat="1" hidden="1" x14ac:dyDescent="0.2">
      <c r="A488" s="50" t="s">
        <v>28</v>
      </c>
      <c r="B488" s="52" t="s">
        <v>29</v>
      </c>
      <c r="C488" s="41"/>
      <c r="D488" s="41"/>
      <c r="E488" s="41">
        <f t="shared" si="267"/>
        <v>0</v>
      </c>
      <c r="F488" s="41"/>
      <c r="G488" s="41"/>
      <c r="H488" s="42"/>
      <c r="I488" s="71">
        <f t="shared" si="231"/>
        <v>0</v>
      </c>
    </row>
    <row r="489" spans="1:11" s="3" customFormat="1" hidden="1" x14ac:dyDescent="0.2">
      <c r="A489" s="50" t="s">
        <v>30</v>
      </c>
      <c r="B489" s="52" t="s">
        <v>31</v>
      </c>
      <c r="C489" s="41"/>
      <c r="D489" s="41"/>
      <c r="E489" s="41">
        <f t="shared" si="267"/>
        <v>0</v>
      </c>
      <c r="F489" s="41"/>
      <c r="G489" s="41"/>
      <c r="H489" s="42"/>
      <c r="I489" s="71">
        <f t="shared" si="231"/>
        <v>0</v>
      </c>
    </row>
    <row r="490" spans="1:11" s="3" customFormat="1" hidden="1" x14ac:dyDescent="0.2">
      <c r="A490" s="48" t="s">
        <v>32</v>
      </c>
      <c r="B490" s="53" t="s">
        <v>33</v>
      </c>
      <c r="C490" s="45">
        <f>SUM(C491:C493)</f>
        <v>0</v>
      </c>
      <c r="D490" s="45">
        <f t="shared" ref="D490:H490" si="268">SUM(D491:D493)</f>
        <v>0</v>
      </c>
      <c r="E490" s="45">
        <f t="shared" si="268"/>
        <v>0</v>
      </c>
      <c r="F490" s="45">
        <f t="shared" si="268"/>
        <v>0</v>
      </c>
      <c r="G490" s="45">
        <f t="shared" si="268"/>
        <v>0</v>
      </c>
      <c r="H490" s="46">
        <f t="shared" si="268"/>
        <v>0</v>
      </c>
      <c r="I490" s="71">
        <f t="shared" si="231"/>
        <v>0</v>
      </c>
    </row>
    <row r="491" spans="1:11" s="3" customFormat="1" hidden="1" x14ac:dyDescent="0.2">
      <c r="A491" s="50" t="s">
        <v>26</v>
      </c>
      <c r="B491" s="52" t="s">
        <v>34</v>
      </c>
      <c r="C491" s="41"/>
      <c r="D491" s="41"/>
      <c r="E491" s="41">
        <f t="shared" ref="E491:E493" si="269">SUM(C491,D491)</f>
        <v>0</v>
      </c>
      <c r="F491" s="41"/>
      <c r="G491" s="41"/>
      <c r="H491" s="42"/>
      <c r="I491" s="71">
        <f t="shared" si="231"/>
        <v>0</v>
      </c>
    </row>
    <row r="492" spans="1:11" s="3" customFormat="1" hidden="1" x14ac:dyDescent="0.2">
      <c r="A492" s="50" t="s">
        <v>28</v>
      </c>
      <c r="B492" s="52" t="s">
        <v>35</v>
      </c>
      <c r="C492" s="41"/>
      <c r="D492" s="41"/>
      <c r="E492" s="41">
        <f t="shared" si="269"/>
        <v>0</v>
      </c>
      <c r="F492" s="41"/>
      <c r="G492" s="41"/>
      <c r="H492" s="42"/>
      <c r="I492" s="71">
        <f t="shared" ref="I492:I555" si="270">SUM(E492:H492)</f>
        <v>0</v>
      </c>
    </row>
    <row r="493" spans="1:11" s="3" customFormat="1" hidden="1" x14ac:dyDescent="0.2">
      <c r="A493" s="50" t="s">
        <v>30</v>
      </c>
      <c r="B493" s="52" t="s">
        <v>36</v>
      </c>
      <c r="C493" s="41"/>
      <c r="D493" s="41"/>
      <c r="E493" s="41">
        <f t="shared" si="269"/>
        <v>0</v>
      </c>
      <c r="F493" s="41"/>
      <c r="G493" s="41"/>
      <c r="H493" s="42"/>
      <c r="I493" s="71">
        <f t="shared" si="270"/>
        <v>0</v>
      </c>
    </row>
    <row r="494" spans="1:11" s="3" customFormat="1" hidden="1" x14ac:dyDescent="0.2">
      <c r="A494" s="48" t="s">
        <v>37</v>
      </c>
      <c r="B494" s="53" t="s">
        <v>38</v>
      </c>
      <c r="C494" s="45">
        <f>SUM(C495:C497)</f>
        <v>0</v>
      </c>
      <c r="D494" s="45">
        <f t="shared" ref="D494:H494" si="271">SUM(D495:D497)</f>
        <v>0</v>
      </c>
      <c r="E494" s="45">
        <f t="shared" si="271"/>
        <v>0</v>
      </c>
      <c r="F494" s="45">
        <f t="shared" si="271"/>
        <v>0</v>
      </c>
      <c r="G494" s="45">
        <f t="shared" si="271"/>
        <v>0</v>
      </c>
      <c r="H494" s="46">
        <f t="shared" si="271"/>
        <v>0</v>
      </c>
      <c r="I494" s="71">
        <f t="shared" si="270"/>
        <v>0</v>
      </c>
    </row>
    <row r="495" spans="1:11" s="3" customFormat="1" hidden="1" x14ac:dyDescent="0.2">
      <c r="A495" s="50" t="s">
        <v>26</v>
      </c>
      <c r="B495" s="52" t="s">
        <v>39</v>
      </c>
      <c r="C495" s="41"/>
      <c r="D495" s="41"/>
      <c r="E495" s="41">
        <f t="shared" ref="E495:E497" si="272">SUM(C495,D495)</f>
        <v>0</v>
      </c>
      <c r="F495" s="41"/>
      <c r="G495" s="41"/>
      <c r="H495" s="42"/>
      <c r="I495" s="71">
        <f t="shared" si="270"/>
        <v>0</v>
      </c>
    </row>
    <row r="496" spans="1:11" s="3" customFormat="1" hidden="1" x14ac:dyDescent="0.2">
      <c r="A496" s="50" t="s">
        <v>28</v>
      </c>
      <c r="B496" s="52" t="s">
        <v>40</v>
      </c>
      <c r="C496" s="41"/>
      <c r="D496" s="41"/>
      <c r="E496" s="41">
        <f t="shared" si="272"/>
        <v>0</v>
      </c>
      <c r="F496" s="41"/>
      <c r="G496" s="41"/>
      <c r="H496" s="42"/>
      <c r="I496" s="71">
        <f t="shared" si="270"/>
        <v>0</v>
      </c>
    </row>
    <row r="497" spans="1:11" s="3" customFormat="1" hidden="1" x14ac:dyDescent="0.2">
      <c r="A497" s="50" t="s">
        <v>30</v>
      </c>
      <c r="B497" s="52" t="s">
        <v>41</v>
      </c>
      <c r="C497" s="41"/>
      <c r="D497" s="41"/>
      <c r="E497" s="41">
        <f t="shared" si="272"/>
        <v>0</v>
      </c>
      <c r="F497" s="41"/>
      <c r="G497" s="41"/>
      <c r="H497" s="42"/>
      <c r="I497" s="71">
        <f t="shared" si="270"/>
        <v>0</v>
      </c>
    </row>
    <row r="498" spans="1:11" s="6" customFormat="1" hidden="1" x14ac:dyDescent="0.2">
      <c r="A498" s="103" t="s">
        <v>76</v>
      </c>
      <c r="B498" s="104"/>
      <c r="C498" s="105">
        <f>SUM(C499,C502,C528,C525)</f>
        <v>0</v>
      </c>
      <c r="D498" s="105">
        <f>SUM(D499,D502,D528,D525)</f>
        <v>0</v>
      </c>
      <c r="E498" s="105">
        <f t="shared" ref="E498:H498" si="273">SUM(E499,E502,E528,E525)</f>
        <v>0</v>
      </c>
      <c r="F498" s="105">
        <f t="shared" si="273"/>
        <v>0</v>
      </c>
      <c r="G498" s="105">
        <f t="shared" si="273"/>
        <v>0</v>
      </c>
      <c r="H498" s="106">
        <f t="shared" si="273"/>
        <v>0</v>
      </c>
      <c r="I498" s="71">
        <f t="shared" si="270"/>
        <v>0</v>
      </c>
    </row>
    <row r="499" spans="1:11" s="3" customFormat="1" hidden="1" x14ac:dyDescent="0.2">
      <c r="A499" s="60" t="s">
        <v>43</v>
      </c>
      <c r="B499" s="61">
        <v>20</v>
      </c>
      <c r="C499" s="45">
        <f>SUM(C500)</f>
        <v>0</v>
      </c>
      <c r="D499" s="45">
        <f t="shared" ref="D499:H499" si="274">SUM(D500)</f>
        <v>0</v>
      </c>
      <c r="E499" s="45">
        <f t="shared" si="274"/>
        <v>0</v>
      </c>
      <c r="F499" s="45">
        <f t="shared" si="274"/>
        <v>0</v>
      </c>
      <c r="G499" s="45">
        <f t="shared" si="274"/>
        <v>0</v>
      </c>
      <c r="H499" s="46">
        <f t="shared" si="274"/>
        <v>0</v>
      </c>
      <c r="I499" s="71">
        <f t="shared" si="270"/>
        <v>0</v>
      </c>
    </row>
    <row r="500" spans="1:11" s="3" customFormat="1" hidden="1" x14ac:dyDescent="0.2">
      <c r="A500" s="50" t="s">
        <v>87</v>
      </c>
      <c r="B500" s="134" t="s">
        <v>88</v>
      </c>
      <c r="C500" s="41"/>
      <c r="D500" s="41"/>
      <c r="E500" s="41">
        <f>C500+D500</f>
        <v>0</v>
      </c>
      <c r="F500" s="41"/>
      <c r="G500" s="41"/>
      <c r="H500" s="42"/>
      <c r="I500" s="71">
        <f t="shared" si="270"/>
        <v>0</v>
      </c>
    </row>
    <row r="501" spans="1:11" s="3" customFormat="1" hidden="1" x14ac:dyDescent="0.2">
      <c r="A501" s="50"/>
      <c r="B501" s="51"/>
      <c r="C501" s="41"/>
      <c r="D501" s="41"/>
      <c r="E501" s="41"/>
      <c r="F501" s="41"/>
      <c r="G501" s="41"/>
      <c r="H501" s="42"/>
      <c r="I501" s="71">
        <f t="shared" si="270"/>
        <v>0</v>
      </c>
    </row>
    <row r="502" spans="1:11" s="3" customFormat="1" ht="25.5" hidden="1" x14ac:dyDescent="0.2">
      <c r="A502" s="135" t="s">
        <v>46</v>
      </c>
      <c r="B502" s="62">
        <v>60</v>
      </c>
      <c r="C502" s="45">
        <f>SUM(C503,C510,C517)</f>
        <v>0</v>
      </c>
      <c r="D502" s="45">
        <f t="shared" ref="D502:H502" si="275">SUM(D503,D510,D517)</f>
        <v>0</v>
      </c>
      <c r="E502" s="45">
        <f t="shared" si="275"/>
        <v>0</v>
      </c>
      <c r="F502" s="45">
        <f t="shared" si="275"/>
        <v>0</v>
      </c>
      <c r="G502" s="45">
        <f t="shared" si="275"/>
        <v>0</v>
      </c>
      <c r="H502" s="46">
        <f t="shared" si="275"/>
        <v>0</v>
      </c>
      <c r="I502" s="71">
        <f t="shared" si="270"/>
        <v>0</v>
      </c>
    </row>
    <row r="503" spans="1:11" s="3" customFormat="1" ht="25.5" hidden="1" x14ac:dyDescent="0.2">
      <c r="A503" s="60" t="s">
        <v>47</v>
      </c>
      <c r="B503" s="63">
        <v>60</v>
      </c>
      <c r="C503" s="45">
        <f>SUM(C507,C508,C509)</f>
        <v>0</v>
      </c>
      <c r="D503" s="45">
        <f t="shared" ref="D503:H503" si="276">SUM(D507,D508,D509)</f>
        <v>0</v>
      </c>
      <c r="E503" s="45">
        <f t="shared" si="276"/>
        <v>0</v>
      </c>
      <c r="F503" s="45">
        <f t="shared" si="276"/>
        <v>0</v>
      </c>
      <c r="G503" s="45">
        <f t="shared" si="276"/>
        <v>0</v>
      </c>
      <c r="H503" s="46">
        <f t="shared" si="276"/>
        <v>0</v>
      </c>
      <c r="I503" s="71">
        <f t="shared" si="270"/>
        <v>0</v>
      </c>
    </row>
    <row r="504" spans="1:11" s="3" customFormat="1" hidden="1" x14ac:dyDescent="0.2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270"/>
        <v>0</v>
      </c>
    </row>
    <row r="505" spans="1:11" s="3" customFormat="1" hidden="1" x14ac:dyDescent="0.2">
      <c r="A505" s="64" t="s">
        <v>49</v>
      </c>
      <c r="B505" s="65"/>
      <c r="C505" s="45">
        <f>C507+C508+C509-C506</f>
        <v>0</v>
      </c>
      <c r="D505" s="45">
        <f t="shared" ref="D505:H505" si="277">D507+D508+D509-D506</f>
        <v>0</v>
      </c>
      <c r="E505" s="45">
        <f t="shared" si="277"/>
        <v>0</v>
      </c>
      <c r="F505" s="45">
        <f t="shared" si="277"/>
        <v>0</v>
      </c>
      <c r="G505" s="45">
        <f t="shared" si="277"/>
        <v>0</v>
      </c>
      <c r="H505" s="46">
        <f t="shared" si="277"/>
        <v>0</v>
      </c>
      <c r="I505" s="71">
        <f t="shared" si="270"/>
        <v>0</v>
      </c>
    </row>
    <row r="506" spans="1:11" s="3" customFormat="1" hidden="1" x14ac:dyDescent="0.2">
      <c r="A506" s="64" t="s">
        <v>50</v>
      </c>
      <c r="B506" s="65"/>
      <c r="C506" s="45"/>
      <c r="D506" s="45"/>
      <c r="E506" s="45">
        <f t="shared" ref="E506:E509" si="278">C506+D506</f>
        <v>0</v>
      </c>
      <c r="F506" s="45"/>
      <c r="G506" s="45"/>
      <c r="H506" s="46"/>
      <c r="I506" s="71">
        <f t="shared" si="270"/>
        <v>0</v>
      </c>
    </row>
    <row r="507" spans="1:11" s="3" customFormat="1" hidden="1" x14ac:dyDescent="0.2">
      <c r="A507" s="36" t="s">
        <v>51</v>
      </c>
      <c r="B507" s="136" t="s">
        <v>52</v>
      </c>
      <c r="C507" s="41"/>
      <c r="D507" s="41"/>
      <c r="E507" s="41">
        <f t="shared" si="278"/>
        <v>0</v>
      </c>
      <c r="F507" s="41"/>
      <c r="G507" s="41"/>
      <c r="H507" s="42"/>
      <c r="I507" s="71">
        <f t="shared" si="270"/>
        <v>0</v>
      </c>
      <c r="J507" s="3">
        <v>2.5899999999999999E-2</v>
      </c>
      <c r="K507" s="3">
        <v>0.12920000000000001</v>
      </c>
    </row>
    <row r="508" spans="1:11" s="3" customFormat="1" hidden="1" x14ac:dyDescent="0.2">
      <c r="A508" s="36" t="s">
        <v>18</v>
      </c>
      <c r="B508" s="136" t="s">
        <v>53</v>
      </c>
      <c r="C508" s="41"/>
      <c r="D508" s="41"/>
      <c r="E508" s="41">
        <f t="shared" si="278"/>
        <v>0</v>
      </c>
      <c r="F508" s="41"/>
      <c r="G508" s="41"/>
      <c r="H508" s="42"/>
      <c r="I508" s="71">
        <f t="shared" si="270"/>
        <v>0</v>
      </c>
      <c r="J508" s="3">
        <v>0.84489999999999998</v>
      </c>
    </row>
    <row r="509" spans="1:11" s="3" customFormat="1" hidden="1" x14ac:dyDescent="0.2">
      <c r="A509" s="36" t="s">
        <v>20</v>
      </c>
      <c r="B509" s="137" t="s">
        <v>54</v>
      </c>
      <c r="C509" s="41"/>
      <c r="D509" s="41"/>
      <c r="E509" s="41">
        <f t="shared" si="278"/>
        <v>0</v>
      </c>
      <c r="F509" s="41"/>
      <c r="G509" s="41"/>
      <c r="H509" s="42"/>
      <c r="I509" s="71">
        <f t="shared" si="270"/>
        <v>0</v>
      </c>
    </row>
    <row r="510" spans="1:11" s="3" customFormat="1" hidden="1" x14ac:dyDescent="0.2">
      <c r="A510" s="60" t="s">
        <v>55</v>
      </c>
      <c r="B510" s="61" t="s">
        <v>56</v>
      </c>
      <c r="C510" s="45">
        <f>SUM(C514,C515,C516)</f>
        <v>0</v>
      </c>
      <c r="D510" s="45">
        <f t="shared" ref="D510:H510" si="279">SUM(D514,D515,D516)</f>
        <v>0</v>
      </c>
      <c r="E510" s="45">
        <f t="shared" si="279"/>
        <v>0</v>
      </c>
      <c r="F510" s="45">
        <f t="shared" si="279"/>
        <v>0</v>
      </c>
      <c r="G510" s="45">
        <f t="shared" si="279"/>
        <v>0</v>
      </c>
      <c r="H510" s="46">
        <f t="shared" si="279"/>
        <v>0</v>
      </c>
      <c r="I510" s="71">
        <f t="shared" si="270"/>
        <v>0</v>
      </c>
    </row>
    <row r="511" spans="1:11" s="3" customFormat="1" hidden="1" x14ac:dyDescent="0.2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270"/>
        <v>0</v>
      </c>
    </row>
    <row r="512" spans="1:11" s="3" customFormat="1" hidden="1" x14ac:dyDescent="0.2">
      <c r="A512" s="64" t="s">
        <v>49</v>
      </c>
      <c r="B512" s="65"/>
      <c r="C512" s="45">
        <f>C514+C515+C516-C513</f>
        <v>0</v>
      </c>
      <c r="D512" s="45">
        <f t="shared" ref="D512:H512" si="280">D514+D515+D516-D513</f>
        <v>0</v>
      </c>
      <c r="E512" s="45">
        <f t="shared" si="280"/>
        <v>0</v>
      </c>
      <c r="F512" s="45">
        <f t="shared" si="280"/>
        <v>0</v>
      </c>
      <c r="G512" s="45">
        <f t="shared" si="280"/>
        <v>0</v>
      </c>
      <c r="H512" s="46">
        <f t="shared" si="280"/>
        <v>0</v>
      </c>
      <c r="I512" s="71">
        <f t="shared" si="270"/>
        <v>0</v>
      </c>
    </row>
    <row r="513" spans="1:9" s="3" customFormat="1" hidden="1" x14ac:dyDescent="0.2">
      <c r="A513" s="64" t="s">
        <v>50</v>
      </c>
      <c r="B513" s="65"/>
      <c r="C513" s="45"/>
      <c r="D513" s="45"/>
      <c r="E513" s="45">
        <f t="shared" ref="E513:E516" si="281">C513+D513</f>
        <v>0</v>
      </c>
      <c r="F513" s="45"/>
      <c r="G513" s="45"/>
      <c r="H513" s="46"/>
      <c r="I513" s="71">
        <f t="shared" si="270"/>
        <v>0</v>
      </c>
    </row>
    <row r="514" spans="1:9" s="3" customFormat="1" hidden="1" x14ac:dyDescent="0.2">
      <c r="A514" s="36" t="s">
        <v>57</v>
      </c>
      <c r="B514" s="137" t="s">
        <v>58</v>
      </c>
      <c r="C514" s="41"/>
      <c r="D514" s="41"/>
      <c r="E514" s="41">
        <f t="shared" si="281"/>
        <v>0</v>
      </c>
      <c r="F514" s="41"/>
      <c r="G514" s="41"/>
      <c r="H514" s="42"/>
      <c r="I514" s="71">
        <f t="shared" si="270"/>
        <v>0</v>
      </c>
    </row>
    <row r="515" spans="1:9" s="3" customFormat="1" hidden="1" x14ac:dyDescent="0.2">
      <c r="A515" s="36" t="s">
        <v>59</v>
      </c>
      <c r="B515" s="137" t="s">
        <v>60</v>
      </c>
      <c r="C515" s="41"/>
      <c r="D515" s="41"/>
      <c r="E515" s="41">
        <f t="shared" si="281"/>
        <v>0</v>
      </c>
      <c r="F515" s="41"/>
      <c r="G515" s="41"/>
      <c r="H515" s="42"/>
      <c r="I515" s="71">
        <f t="shared" si="270"/>
        <v>0</v>
      </c>
    </row>
    <row r="516" spans="1:9" s="3" customFormat="1" hidden="1" x14ac:dyDescent="0.2">
      <c r="A516" s="36" t="s">
        <v>61</v>
      </c>
      <c r="B516" s="137" t="s">
        <v>62</v>
      </c>
      <c r="C516" s="41"/>
      <c r="D516" s="41"/>
      <c r="E516" s="41">
        <f t="shared" si="281"/>
        <v>0</v>
      </c>
      <c r="F516" s="41"/>
      <c r="G516" s="41"/>
      <c r="H516" s="42"/>
      <c r="I516" s="71">
        <f t="shared" si="270"/>
        <v>0</v>
      </c>
    </row>
    <row r="517" spans="1:9" s="3" customFormat="1" hidden="1" x14ac:dyDescent="0.2">
      <c r="A517" s="60" t="s">
        <v>63</v>
      </c>
      <c r="B517" s="67" t="s">
        <v>64</v>
      </c>
      <c r="C517" s="45">
        <f>SUM(C521,C522,C523)</f>
        <v>0</v>
      </c>
      <c r="D517" s="45">
        <f t="shared" ref="D517:H517" si="282">SUM(D521,D522,D523)</f>
        <v>0</v>
      </c>
      <c r="E517" s="45">
        <f t="shared" si="282"/>
        <v>0</v>
      </c>
      <c r="F517" s="45">
        <f t="shared" si="282"/>
        <v>0</v>
      </c>
      <c r="G517" s="45">
        <f t="shared" si="282"/>
        <v>0</v>
      </c>
      <c r="H517" s="46">
        <f t="shared" si="282"/>
        <v>0</v>
      </c>
      <c r="I517" s="71">
        <f t="shared" si="270"/>
        <v>0</v>
      </c>
    </row>
    <row r="518" spans="1:9" s="3" customFormat="1" hidden="1" x14ac:dyDescent="0.2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270"/>
        <v>0</v>
      </c>
    </row>
    <row r="519" spans="1:9" s="3" customFormat="1" hidden="1" x14ac:dyDescent="0.2">
      <c r="A519" s="64" t="s">
        <v>49</v>
      </c>
      <c r="B519" s="65"/>
      <c r="C519" s="45">
        <f>C521+C522+C523-C520</f>
        <v>0</v>
      </c>
      <c r="D519" s="45">
        <f t="shared" ref="D519:H519" si="283">D521+D522+D523-D520</f>
        <v>0</v>
      </c>
      <c r="E519" s="45">
        <f t="shared" si="283"/>
        <v>0</v>
      </c>
      <c r="F519" s="45">
        <f t="shared" si="283"/>
        <v>0</v>
      </c>
      <c r="G519" s="45">
        <f t="shared" si="283"/>
        <v>0</v>
      </c>
      <c r="H519" s="46">
        <f t="shared" si="283"/>
        <v>0</v>
      </c>
      <c r="I519" s="71">
        <f t="shared" si="270"/>
        <v>0</v>
      </c>
    </row>
    <row r="520" spans="1:9" s="3" customFormat="1" hidden="1" x14ac:dyDescent="0.2">
      <c r="A520" s="64" t="s">
        <v>50</v>
      </c>
      <c r="B520" s="65"/>
      <c r="C520" s="45"/>
      <c r="D520" s="45"/>
      <c r="E520" s="45">
        <f t="shared" ref="E520:E523" si="284">C520+D520</f>
        <v>0</v>
      </c>
      <c r="F520" s="45"/>
      <c r="G520" s="45"/>
      <c r="H520" s="46"/>
      <c r="I520" s="71">
        <f t="shared" si="270"/>
        <v>0</v>
      </c>
    </row>
    <row r="521" spans="1:9" s="3" customFormat="1" hidden="1" x14ac:dyDescent="0.2">
      <c r="A521" s="36" t="s">
        <v>57</v>
      </c>
      <c r="B521" s="137" t="s">
        <v>65</v>
      </c>
      <c r="C521" s="41"/>
      <c r="D521" s="41"/>
      <c r="E521" s="41">
        <f t="shared" si="284"/>
        <v>0</v>
      </c>
      <c r="F521" s="41"/>
      <c r="G521" s="41"/>
      <c r="H521" s="42"/>
      <c r="I521" s="71">
        <f t="shared" si="270"/>
        <v>0</v>
      </c>
    </row>
    <row r="522" spans="1:9" s="3" customFormat="1" hidden="1" x14ac:dyDescent="0.2">
      <c r="A522" s="36" t="s">
        <v>59</v>
      </c>
      <c r="B522" s="137" t="s">
        <v>66</v>
      </c>
      <c r="C522" s="41"/>
      <c r="D522" s="41"/>
      <c r="E522" s="41">
        <f t="shared" si="284"/>
        <v>0</v>
      </c>
      <c r="F522" s="41"/>
      <c r="G522" s="41"/>
      <c r="H522" s="42"/>
      <c r="I522" s="71">
        <f t="shared" si="270"/>
        <v>0</v>
      </c>
    </row>
    <row r="523" spans="1:9" s="3" customFormat="1" hidden="1" x14ac:dyDescent="0.2">
      <c r="A523" s="36" t="s">
        <v>61</v>
      </c>
      <c r="B523" s="137" t="s">
        <v>67</v>
      </c>
      <c r="C523" s="41"/>
      <c r="D523" s="41"/>
      <c r="E523" s="41">
        <f t="shared" si="284"/>
        <v>0</v>
      </c>
      <c r="F523" s="41"/>
      <c r="G523" s="41"/>
      <c r="H523" s="42"/>
      <c r="I523" s="71">
        <f t="shared" si="270"/>
        <v>0</v>
      </c>
    </row>
    <row r="524" spans="1:9" s="3" customFormat="1" hidden="1" x14ac:dyDescent="0.2">
      <c r="A524" s="68"/>
      <c r="B524" s="55"/>
      <c r="C524" s="41"/>
      <c r="D524" s="41"/>
      <c r="E524" s="41"/>
      <c r="F524" s="41"/>
      <c r="G524" s="41"/>
      <c r="H524" s="42"/>
      <c r="I524" s="71">
        <f t="shared" si="270"/>
        <v>0</v>
      </c>
    </row>
    <row r="525" spans="1:9" s="3" customFormat="1" hidden="1" x14ac:dyDescent="0.2">
      <c r="A525" s="60" t="s">
        <v>68</v>
      </c>
      <c r="B525" s="61">
        <v>71</v>
      </c>
      <c r="C525" s="45">
        <f>SUM(C526)</f>
        <v>0</v>
      </c>
      <c r="D525" s="45">
        <f t="shared" ref="D525:H525" si="285">SUM(D526)</f>
        <v>0</v>
      </c>
      <c r="E525" s="45">
        <f t="shared" si="285"/>
        <v>0</v>
      </c>
      <c r="F525" s="45">
        <f t="shared" si="285"/>
        <v>0</v>
      </c>
      <c r="G525" s="45">
        <f t="shared" si="285"/>
        <v>0</v>
      </c>
      <c r="H525" s="46">
        <f t="shared" si="285"/>
        <v>0</v>
      </c>
      <c r="I525" s="71">
        <f t="shared" si="270"/>
        <v>0</v>
      </c>
    </row>
    <row r="526" spans="1:9" s="3" customFormat="1" hidden="1" x14ac:dyDescent="0.2">
      <c r="A526" s="50" t="s">
        <v>69</v>
      </c>
      <c r="B526" s="134" t="s">
        <v>70</v>
      </c>
      <c r="C526" s="41"/>
      <c r="D526" s="41"/>
      <c r="E526" s="41">
        <f>C526+D526</f>
        <v>0</v>
      </c>
      <c r="F526" s="41"/>
      <c r="G526" s="41"/>
      <c r="H526" s="42"/>
      <c r="I526" s="71">
        <f t="shared" si="270"/>
        <v>0</v>
      </c>
    </row>
    <row r="527" spans="1:9" s="3" customFormat="1" hidden="1" x14ac:dyDescent="0.2">
      <c r="A527" s="68"/>
      <c r="B527" s="55"/>
      <c r="C527" s="41"/>
      <c r="D527" s="41"/>
      <c r="E527" s="41"/>
      <c r="F527" s="41"/>
      <c r="G527" s="41"/>
      <c r="H527" s="42"/>
      <c r="I527" s="71">
        <f t="shared" si="270"/>
        <v>0</v>
      </c>
    </row>
    <row r="528" spans="1:9" s="3" customFormat="1" hidden="1" x14ac:dyDescent="0.2">
      <c r="A528" s="48" t="s">
        <v>71</v>
      </c>
      <c r="B528" s="67" t="s">
        <v>72</v>
      </c>
      <c r="C528" s="45"/>
      <c r="D528" s="45"/>
      <c r="E528" s="45">
        <f>C528+D528</f>
        <v>0</v>
      </c>
      <c r="F528" s="45"/>
      <c r="G528" s="45"/>
      <c r="H528" s="46"/>
      <c r="I528" s="71">
        <f t="shared" si="270"/>
        <v>0</v>
      </c>
    </row>
    <row r="529" spans="1:9" s="3" customFormat="1" hidden="1" x14ac:dyDescent="0.2">
      <c r="A529" s="68"/>
      <c r="B529" s="55"/>
      <c r="C529" s="41"/>
      <c r="D529" s="41"/>
      <c r="E529" s="41"/>
      <c r="F529" s="41"/>
      <c r="G529" s="41"/>
      <c r="H529" s="42"/>
      <c r="I529" s="71">
        <f t="shared" si="270"/>
        <v>0</v>
      </c>
    </row>
    <row r="530" spans="1:9" s="3" customFormat="1" hidden="1" x14ac:dyDescent="0.2">
      <c r="A530" s="48" t="s">
        <v>73</v>
      </c>
      <c r="B530" s="67"/>
      <c r="C530" s="45">
        <f>C477-C498</f>
        <v>0</v>
      </c>
      <c r="D530" s="45">
        <f t="shared" ref="D530:H530" si="286">D477-D498</f>
        <v>0</v>
      </c>
      <c r="E530" s="45">
        <f t="shared" si="286"/>
        <v>0</v>
      </c>
      <c r="F530" s="45">
        <f t="shared" si="286"/>
        <v>0</v>
      </c>
      <c r="G530" s="45">
        <f t="shared" si="286"/>
        <v>0</v>
      </c>
      <c r="H530" s="46">
        <f t="shared" si="286"/>
        <v>0</v>
      </c>
      <c r="I530" s="71">
        <f t="shared" si="270"/>
        <v>0</v>
      </c>
    </row>
    <row r="531" spans="1:9" s="3" customFormat="1" hidden="1" x14ac:dyDescent="0.2">
      <c r="A531" s="54"/>
      <c r="B531" s="55"/>
      <c r="C531" s="41"/>
      <c r="D531" s="41"/>
      <c r="E531" s="41"/>
      <c r="F531" s="41"/>
      <c r="G531" s="41"/>
      <c r="H531" s="42"/>
      <c r="I531" s="71">
        <f t="shared" si="270"/>
        <v>0</v>
      </c>
    </row>
    <row r="532" spans="1:9" hidden="1" x14ac:dyDescent="0.2">
      <c r="A532" s="113" t="s">
        <v>94</v>
      </c>
      <c r="B532" s="114" t="s">
        <v>95</v>
      </c>
      <c r="C532" s="115">
        <f>SUM(C565,C620,C674,C729)</f>
        <v>0</v>
      </c>
      <c r="D532" s="115">
        <f t="shared" ref="D532:H532" si="287">SUM(D565,D620,D674,D729)</f>
        <v>0</v>
      </c>
      <c r="E532" s="115">
        <f t="shared" si="287"/>
        <v>0</v>
      </c>
      <c r="F532" s="115">
        <f t="shared" si="287"/>
        <v>0</v>
      </c>
      <c r="G532" s="115">
        <f t="shared" si="287"/>
        <v>0</v>
      </c>
      <c r="H532" s="116">
        <f t="shared" si="287"/>
        <v>0</v>
      </c>
      <c r="I532" s="13">
        <f t="shared" si="270"/>
        <v>0</v>
      </c>
    </row>
    <row r="533" spans="1:9" hidden="1" x14ac:dyDescent="0.2">
      <c r="A533" s="75" t="s">
        <v>96</v>
      </c>
      <c r="B533" s="76"/>
      <c r="C533" s="95">
        <f>SUM(C534,C537,C563,C560)</f>
        <v>0</v>
      </c>
      <c r="D533" s="95">
        <f>SUM(D534,D537,D563,D560)</f>
        <v>0</v>
      </c>
      <c r="E533" s="95">
        <f t="shared" ref="E533:H533" si="288">SUM(E534,E537,E563,E560)</f>
        <v>0</v>
      </c>
      <c r="F533" s="95">
        <f t="shared" si="288"/>
        <v>0</v>
      </c>
      <c r="G533" s="95">
        <f t="shared" si="288"/>
        <v>0</v>
      </c>
      <c r="H533" s="96">
        <f t="shared" si="288"/>
        <v>0</v>
      </c>
      <c r="I533" s="13">
        <f t="shared" si="270"/>
        <v>0</v>
      </c>
    </row>
    <row r="534" spans="1:9" s="3" customFormat="1" hidden="1" x14ac:dyDescent="0.2">
      <c r="A534" s="60" t="s">
        <v>43</v>
      </c>
      <c r="B534" s="61">
        <v>20</v>
      </c>
      <c r="C534" s="45">
        <f>SUM(C535)</f>
        <v>0</v>
      </c>
      <c r="D534" s="45">
        <f t="shared" ref="D534:H534" si="289">SUM(D535)</f>
        <v>0</v>
      </c>
      <c r="E534" s="45">
        <f t="shared" si="289"/>
        <v>0</v>
      </c>
      <c r="F534" s="45">
        <f t="shared" si="289"/>
        <v>0</v>
      </c>
      <c r="G534" s="45">
        <f t="shared" si="289"/>
        <v>0</v>
      </c>
      <c r="H534" s="46">
        <f t="shared" si="289"/>
        <v>0</v>
      </c>
      <c r="I534" s="71">
        <f t="shared" si="270"/>
        <v>0</v>
      </c>
    </row>
    <row r="535" spans="1:9" s="3" customFormat="1" hidden="1" x14ac:dyDescent="0.2">
      <c r="A535" s="50" t="s">
        <v>87</v>
      </c>
      <c r="B535" s="134" t="s">
        <v>88</v>
      </c>
      <c r="C535" s="41">
        <f>SUM(C588,C643,C697,C752)</f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270"/>
        <v>0</v>
      </c>
    </row>
    <row r="536" spans="1:9" s="3" customFormat="1" hidden="1" x14ac:dyDescent="0.2">
      <c r="A536" s="50"/>
      <c r="B536" s="51"/>
      <c r="C536" s="41"/>
      <c r="D536" s="41"/>
      <c r="E536" s="41"/>
      <c r="F536" s="41"/>
      <c r="G536" s="41"/>
      <c r="H536" s="42"/>
      <c r="I536" s="71">
        <f t="shared" si="270"/>
        <v>0</v>
      </c>
    </row>
    <row r="537" spans="1:9" ht="25.5" hidden="1" x14ac:dyDescent="0.2">
      <c r="A537" s="135" t="s">
        <v>46</v>
      </c>
      <c r="B537" s="62">
        <v>60</v>
      </c>
      <c r="C537" s="45">
        <f>SUM(C538,C545,C552)</f>
        <v>0</v>
      </c>
      <c r="D537" s="45">
        <f t="shared" ref="D537:H537" si="290">SUM(D538,D545,D552)</f>
        <v>0</v>
      </c>
      <c r="E537" s="45">
        <f t="shared" si="290"/>
        <v>0</v>
      </c>
      <c r="F537" s="45">
        <f t="shared" si="290"/>
        <v>0</v>
      </c>
      <c r="G537" s="45">
        <f t="shared" si="290"/>
        <v>0</v>
      </c>
      <c r="H537" s="46">
        <f t="shared" si="290"/>
        <v>0</v>
      </c>
      <c r="I537" s="13">
        <f t="shared" si="270"/>
        <v>0</v>
      </c>
    </row>
    <row r="538" spans="1:9" ht="25.5" hidden="1" x14ac:dyDescent="0.2">
      <c r="A538" s="60" t="s">
        <v>47</v>
      </c>
      <c r="B538" s="63">
        <v>60</v>
      </c>
      <c r="C538" s="45">
        <f>SUM(C542,C543,C544)</f>
        <v>0</v>
      </c>
      <c r="D538" s="45">
        <f t="shared" ref="D538:H538" si="291">SUM(D542,D543,D544)</f>
        <v>0</v>
      </c>
      <c r="E538" s="45">
        <f t="shared" si="291"/>
        <v>0</v>
      </c>
      <c r="F538" s="45">
        <f t="shared" si="291"/>
        <v>0</v>
      </c>
      <c r="G538" s="45">
        <f t="shared" si="291"/>
        <v>0</v>
      </c>
      <c r="H538" s="46">
        <f t="shared" si="291"/>
        <v>0</v>
      </c>
      <c r="I538" s="13">
        <f t="shared" si="270"/>
        <v>0</v>
      </c>
    </row>
    <row r="539" spans="1:9" s="3" customFormat="1" hidden="1" x14ac:dyDescent="0.2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270"/>
        <v>0</v>
      </c>
    </row>
    <row r="540" spans="1:9" s="3" customFormat="1" hidden="1" x14ac:dyDescent="0.2">
      <c r="A540" s="64" t="s">
        <v>49</v>
      </c>
      <c r="B540" s="65"/>
      <c r="C540" s="45">
        <f>C542+C543+C544-C541</f>
        <v>0</v>
      </c>
      <c r="D540" s="45">
        <f t="shared" ref="D540:H540" si="292">D542+D543+D544-D541</f>
        <v>0</v>
      </c>
      <c r="E540" s="45">
        <f t="shared" si="292"/>
        <v>0</v>
      </c>
      <c r="F540" s="45">
        <f t="shared" si="292"/>
        <v>0</v>
      </c>
      <c r="G540" s="45">
        <f t="shared" si="292"/>
        <v>0</v>
      </c>
      <c r="H540" s="46">
        <f t="shared" si="292"/>
        <v>0</v>
      </c>
      <c r="I540" s="71">
        <f t="shared" si="270"/>
        <v>0</v>
      </c>
    </row>
    <row r="541" spans="1:9" hidden="1" x14ac:dyDescent="0.2">
      <c r="A541" s="64" t="s">
        <v>50</v>
      </c>
      <c r="B541" s="65"/>
      <c r="C541" s="45">
        <f t="shared" ref="C541:H544" si="293">SUM(C594,C649,C703,C758)</f>
        <v>0</v>
      </c>
      <c r="D541" s="45">
        <f t="shared" si="293"/>
        <v>0</v>
      </c>
      <c r="E541" s="45">
        <f t="shared" si="293"/>
        <v>0</v>
      </c>
      <c r="F541" s="45">
        <f t="shared" si="293"/>
        <v>0</v>
      </c>
      <c r="G541" s="45">
        <f t="shared" si="293"/>
        <v>0</v>
      </c>
      <c r="H541" s="46">
        <f t="shared" si="293"/>
        <v>0</v>
      </c>
      <c r="I541" s="13">
        <f t="shared" si="270"/>
        <v>0</v>
      </c>
    </row>
    <row r="542" spans="1:9" hidden="1" x14ac:dyDescent="0.2">
      <c r="A542" s="36" t="s">
        <v>51</v>
      </c>
      <c r="B542" s="136" t="s">
        <v>52</v>
      </c>
      <c r="C542" s="38">
        <f t="shared" si="293"/>
        <v>0</v>
      </c>
      <c r="D542" s="38">
        <f>SUM(D595,D650,D704,D759)</f>
        <v>0</v>
      </c>
      <c r="E542" s="38">
        <f t="shared" ref="E542:E544" si="294">C542+D542</f>
        <v>0</v>
      </c>
      <c r="F542" s="38">
        <f t="shared" si="293"/>
        <v>0</v>
      </c>
      <c r="G542" s="38">
        <f t="shared" si="293"/>
        <v>0</v>
      </c>
      <c r="H542" s="39">
        <f t="shared" si="293"/>
        <v>0</v>
      </c>
      <c r="I542" s="13">
        <f t="shared" si="270"/>
        <v>0</v>
      </c>
    </row>
    <row r="543" spans="1:9" s="3" customFormat="1" hidden="1" x14ac:dyDescent="0.2">
      <c r="A543" s="36" t="s">
        <v>18</v>
      </c>
      <c r="B543" s="136" t="s">
        <v>53</v>
      </c>
      <c r="C543" s="41">
        <f t="shared" si="293"/>
        <v>0</v>
      </c>
      <c r="D543" s="41">
        <f>SUM(D596,D651,D705,D760)</f>
        <v>0</v>
      </c>
      <c r="E543" s="41">
        <f t="shared" si="294"/>
        <v>0</v>
      </c>
      <c r="F543" s="41">
        <f t="shared" si="293"/>
        <v>0</v>
      </c>
      <c r="G543" s="41">
        <f t="shared" si="293"/>
        <v>0</v>
      </c>
      <c r="H543" s="42">
        <f t="shared" si="293"/>
        <v>0</v>
      </c>
      <c r="I543" s="71">
        <f t="shared" si="270"/>
        <v>0</v>
      </c>
    </row>
    <row r="544" spans="1:9" hidden="1" x14ac:dyDescent="0.2">
      <c r="A544" s="36" t="s">
        <v>20</v>
      </c>
      <c r="B544" s="137" t="s">
        <v>54</v>
      </c>
      <c r="C544" s="38">
        <f t="shared" si="293"/>
        <v>0</v>
      </c>
      <c r="D544" s="38">
        <f>SUM(D597,D652,D706,D761)</f>
        <v>0</v>
      </c>
      <c r="E544" s="38">
        <f t="shared" si="294"/>
        <v>0</v>
      </c>
      <c r="F544" s="38">
        <f t="shared" si="293"/>
        <v>0</v>
      </c>
      <c r="G544" s="38">
        <f t="shared" si="293"/>
        <v>0</v>
      </c>
      <c r="H544" s="39">
        <f t="shared" si="293"/>
        <v>0</v>
      </c>
      <c r="I544" s="13">
        <f t="shared" si="270"/>
        <v>0</v>
      </c>
    </row>
    <row r="545" spans="1:9" s="3" customFormat="1" hidden="1" x14ac:dyDescent="0.2">
      <c r="A545" s="60" t="s">
        <v>55</v>
      </c>
      <c r="B545" s="61" t="s">
        <v>56</v>
      </c>
      <c r="C545" s="45">
        <f>SUM(C549,C550,C551)</f>
        <v>0</v>
      </c>
      <c r="D545" s="45">
        <f t="shared" ref="D545:H545" si="295">SUM(D549,D550,D551)</f>
        <v>0</v>
      </c>
      <c r="E545" s="45">
        <f t="shared" si="295"/>
        <v>0</v>
      </c>
      <c r="F545" s="45">
        <f t="shared" si="295"/>
        <v>0</v>
      </c>
      <c r="G545" s="45">
        <f t="shared" si="295"/>
        <v>0</v>
      </c>
      <c r="H545" s="46">
        <f t="shared" si="295"/>
        <v>0</v>
      </c>
      <c r="I545" s="71">
        <f t="shared" si="270"/>
        <v>0</v>
      </c>
    </row>
    <row r="546" spans="1:9" s="3" customFormat="1" hidden="1" x14ac:dyDescent="0.2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270"/>
        <v>0</v>
      </c>
    </row>
    <row r="547" spans="1:9" s="3" customFormat="1" hidden="1" x14ac:dyDescent="0.2">
      <c r="A547" s="64" t="s">
        <v>49</v>
      </c>
      <c r="B547" s="65"/>
      <c r="C547" s="45">
        <f>C549+C550+C551-C548</f>
        <v>0</v>
      </c>
      <c r="D547" s="45">
        <f t="shared" ref="D547:H547" si="296">D549+D550+D551-D548</f>
        <v>0</v>
      </c>
      <c r="E547" s="45">
        <f t="shared" si="296"/>
        <v>0</v>
      </c>
      <c r="F547" s="45">
        <f t="shared" si="296"/>
        <v>0</v>
      </c>
      <c r="G547" s="45">
        <f t="shared" si="296"/>
        <v>0</v>
      </c>
      <c r="H547" s="46">
        <f t="shared" si="296"/>
        <v>0</v>
      </c>
      <c r="I547" s="71">
        <f t="shared" si="270"/>
        <v>0</v>
      </c>
    </row>
    <row r="548" spans="1:9" s="3" customFormat="1" hidden="1" x14ac:dyDescent="0.2">
      <c r="A548" s="64" t="s">
        <v>50</v>
      </c>
      <c r="B548" s="65"/>
      <c r="C548" s="45">
        <f t="shared" ref="C548:H551" si="297">SUM(C601,C656,C710,C765)</f>
        <v>0</v>
      </c>
      <c r="D548" s="45">
        <f t="shared" si="297"/>
        <v>0</v>
      </c>
      <c r="E548" s="45">
        <f t="shared" si="297"/>
        <v>0</v>
      </c>
      <c r="F548" s="45">
        <f t="shared" si="297"/>
        <v>0</v>
      </c>
      <c r="G548" s="45">
        <f t="shared" si="297"/>
        <v>0</v>
      </c>
      <c r="H548" s="46">
        <f t="shared" si="297"/>
        <v>0</v>
      </c>
      <c r="I548" s="71">
        <f t="shared" si="270"/>
        <v>0</v>
      </c>
    </row>
    <row r="549" spans="1:9" s="3" customFormat="1" hidden="1" x14ac:dyDescent="0.2">
      <c r="A549" s="36" t="s">
        <v>57</v>
      </c>
      <c r="B549" s="137" t="s">
        <v>58</v>
      </c>
      <c r="C549" s="41">
        <f t="shared" si="297"/>
        <v>0</v>
      </c>
      <c r="D549" s="41">
        <f>SUM(D602,D657,D711,D766)</f>
        <v>0</v>
      </c>
      <c r="E549" s="41">
        <f t="shared" ref="E549:E551" si="298">C549+D549</f>
        <v>0</v>
      </c>
      <c r="F549" s="41">
        <f t="shared" si="297"/>
        <v>0</v>
      </c>
      <c r="G549" s="41">
        <f t="shared" si="297"/>
        <v>0</v>
      </c>
      <c r="H549" s="42">
        <f t="shared" si="297"/>
        <v>0</v>
      </c>
      <c r="I549" s="71">
        <f t="shared" si="270"/>
        <v>0</v>
      </c>
    </row>
    <row r="550" spans="1:9" s="3" customFormat="1" hidden="1" x14ac:dyDescent="0.2">
      <c r="A550" s="36" t="s">
        <v>59</v>
      </c>
      <c r="B550" s="137" t="s">
        <v>60</v>
      </c>
      <c r="C550" s="41">
        <f t="shared" si="297"/>
        <v>0</v>
      </c>
      <c r="D550" s="41">
        <f>SUM(D603,D658,D712,D767)</f>
        <v>0</v>
      </c>
      <c r="E550" s="41">
        <f t="shared" si="298"/>
        <v>0</v>
      </c>
      <c r="F550" s="41">
        <f t="shared" si="297"/>
        <v>0</v>
      </c>
      <c r="G550" s="41">
        <f t="shared" si="297"/>
        <v>0</v>
      </c>
      <c r="H550" s="42">
        <f t="shared" si="297"/>
        <v>0</v>
      </c>
      <c r="I550" s="71">
        <f t="shared" si="270"/>
        <v>0</v>
      </c>
    </row>
    <row r="551" spans="1:9" s="3" customFormat="1" hidden="1" x14ac:dyDescent="0.2">
      <c r="A551" s="36" t="s">
        <v>61</v>
      </c>
      <c r="B551" s="137" t="s">
        <v>62</v>
      </c>
      <c r="C551" s="41">
        <f t="shared" si="297"/>
        <v>0</v>
      </c>
      <c r="D551" s="41">
        <f>SUM(D604,D659,D713,D768)</f>
        <v>0</v>
      </c>
      <c r="E551" s="41">
        <f t="shared" si="298"/>
        <v>0</v>
      </c>
      <c r="F551" s="41">
        <f t="shared" si="297"/>
        <v>0</v>
      </c>
      <c r="G551" s="41">
        <f t="shared" si="297"/>
        <v>0</v>
      </c>
      <c r="H551" s="42">
        <f t="shared" si="297"/>
        <v>0</v>
      </c>
      <c r="I551" s="71">
        <f t="shared" si="270"/>
        <v>0</v>
      </c>
    </row>
    <row r="552" spans="1:9" s="3" customFormat="1" hidden="1" x14ac:dyDescent="0.2">
      <c r="A552" s="60" t="s">
        <v>63</v>
      </c>
      <c r="B552" s="67" t="s">
        <v>64</v>
      </c>
      <c r="C552" s="45">
        <f>SUM(C556,C557,C558)</f>
        <v>0</v>
      </c>
      <c r="D552" s="45">
        <f t="shared" ref="D552:H552" si="299">SUM(D556,D557,D558)</f>
        <v>0</v>
      </c>
      <c r="E552" s="45">
        <f t="shared" si="299"/>
        <v>0</v>
      </c>
      <c r="F552" s="45">
        <f t="shared" si="299"/>
        <v>0</v>
      </c>
      <c r="G552" s="45">
        <f t="shared" si="299"/>
        <v>0</v>
      </c>
      <c r="H552" s="46">
        <f t="shared" si="299"/>
        <v>0</v>
      </c>
      <c r="I552" s="71">
        <f t="shared" si="270"/>
        <v>0</v>
      </c>
    </row>
    <row r="553" spans="1:9" s="3" customFormat="1" hidden="1" x14ac:dyDescent="0.2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270"/>
        <v>0</v>
      </c>
    </row>
    <row r="554" spans="1:9" s="3" customFormat="1" hidden="1" x14ac:dyDescent="0.2">
      <c r="A554" s="64" t="s">
        <v>49</v>
      </c>
      <c r="B554" s="65"/>
      <c r="C554" s="45">
        <f>C556+C557+C558-C555</f>
        <v>0</v>
      </c>
      <c r="D554" s="45">
        <f t="shared" ref="D554:H554" si="300">D556+D557+D558-D555</f>
        <v>0</v>
      </c>
      <c r="E554" s="45">
        <f t="shared" si="300"/>
        <v>0</v>
      </c>
      <c r="F554" s="45">
        <f t="shared" si="300"/>
        <v>0</v>
      </c>
      <c r="G554" s="45">
        <f t="shared" si="300"/>
        <v>0</v>
      </c>
      <c r="H554" s="46">
        <f t="shared" si="300"/>
        <v>0</v>
      </c>
      <c r="I554" s="71">
        <f t="shared" si="270"/>
        <v>0</v>
      </c>
    </row>
    <row r="555" spans="1:9" s="3" customFormat="1" hidden="1" x14ac:dyDescent="0.2">
      <c r="A555" s="64" t="s">
        <v>50</v>
      </c>
      <c r="B555" s="65"/>
      <c r="C555" s="45">
        <f t="shared" ref="C555:H558" si="301">SUM(C608,C663,C717,C772)</f>
        <v>0</v>
      </c>
      <c r="D555" s="45">
        <f t="shared" si="301"/>
        <v>0</v>
      </c>
      <c r="E555" s="45">
        <f t="shared" si="301"/>
        <v>0</v>
      </c>
      <c r="F555" s="45">
        <f t="shared" si="301"/>
        <v>0</v>
      </c>
      <c r="G555" s="45">
        <f t="shared" si="301"/>
        <v>0</v>
      </c>
      <c r="H555" s="46">
        <f t="shared" si="301"/>
        <v>0</v>
      </c>
      <c r="I555" s="71">
        <f t="shared" si="270"/>
        <v>0</v>
      </c>
    </row>
    <row r="556" spans="1:9" s="3" customFormat="1" hidden="1" x14ac:dyDescent="0.2">
      <c r="A556" s="36" t="s">
        <v>57</v>
      </c>
      <c r="B556" s="137" t="s">
        <v>65</v>
      </c>
      <c r="C556" s="41">
        <f t="shared" si="301"/>
        <v>0</v>
      </c>
      <c r="D556" s="41">
        <f>SUM(D609,D664,D718,D773)</f>
        <v>0</v>
      </c>
      <c r="E556" s="41">
        <f t="shared" ref="E556:E558" si="302">C556+D556</f>
        <v>0</v>
      </c>
      <c r="F556" s="41">
        <f t="shared" si="301"/>
        <v>0</v>
      </c>
      <c r="G556" s="41">
        <f t="shared" si="301"/>
        <v>0</v>
      </c>
      <c r="H556" s="42">
        <f t="shared" si="301"/>
        <v>0</v>
      </c>
      <c r="I556" s="71">
        <f t="shared" ref="I556:I625" si="303">SUM(E556:H556)</f>
        <v>0</v>
      </c>
    </row>
    <row r="557" spans="1:9" s="3" customFormat="1" hidden="1" x14ac:dyDescent="0.2">
      <c r="A557" s="36" t="s">
        <v>59</v>
      </c>
      <c r="B557" s="137" t="s">
        <v>66</v>
      </c>
      <c r="C557" s="41">
        <f t="shared" si="301"/>
        <v>0</v>
      </c>
      <c r="D557" s="41">
        <f>SUM(D610,D665,D719,D774)</f>
        <v>0</v>
      </c>
      <c r="E557" s="41">
        <f t="shared" si="302"/>
        <v>0</v>
      </c>
      <c r="F557" s="41">
        <f t="shared" si="301"/>
        <v>0</v>
      </c>
      <c r="G557" s="41">
        <f t="shared" si="301"/>
        <v>0</v>
      </c>
      <c r="H557" s="42">
        <f t="shared" si="301"/>
        <v>0</v>
      </c>
      <c r="I557" s="71">
        <f t="shared" si="303"/>
        <v>0</v>
      </c>
    </row>
    <row r="558" spans="1:9" s="3" customFormat="1" hidden="1" x14ac:dyDescent="0.2">
      <c r="A558" s="36" t="s">
        <v>61</v>
      </c>
      <c r="B558" s="137" t="s">
        <v>67</v>
      </c>
      <c r="C558" s="41">
        <f t="shared" si="301"/>
        <v>0</v>
      </c>
      <c r="D558" s="41">
        <f>SUM(D611,D666,D720,D775)</f>
        <v>0</v>
      </c>
      <c r="E558" s="41">
        <f t="shared" si="302"/>
        <v>0</v>
      </c>
      <c r="F558" s="41">
        <f t="shared" si="301"/>
        <v>0</v>
      </c>
      <c r="G558" s="41">
        <f t="shared" si="301"/>
        <v>0</v>
      </c>
      <c r="H558" s="42">
        <f t="shared" si="301"/>
        <v>0</v>
      </c>
      <c r="I558" s="71">
        <f t="shared" si="303"/>
        <v>0</v>
      </c>
    </row>
    <row r="559" spans="1:9" s="3" customFormat="1" hidden="1" x14ac:dyDescent="0.2">
      <c r="A559" s="68"/>
      <c r="B559" s="55"/>
      <c r="C559" s="41"/>
      <c r="D559" s="41"/>
      <c r="E559" s="41"/>
      <c r="F559" s="41"/>
      <c r="G559" s="41"/>
      <c r="H559" s="42"/>
      <c r="I559" s="71">
        <f t="shared" ref="I559" si="304">SUM(E559:H559)</f>
        <v>0</v>
      </c>
    </row>
    <row r="560" spans="1:9" s="3" customFormat="1" hidden="1" x14ac:dyDescent="0.2">
      <c r="A560" s="79" t="s">
        <v>68</v>
      </c>
      <c r="B560" s="61">
        <v>20</v>
      </c>
      <c r="C560" s="45">
        <f>SUM(C561)</f>
        <v>0</v>
      </c>
      <c r="D560" s="45">
        <f t="shared" ref="D560:H560" si="305">SUM(D561)</f>
        <v>0</v>
      </c>
      <c r="E560" s="45">
        <f t="shared" si="305"/>
        <v>0</v>
      </c>
      <c r="F560" s="45">
        <f t="shared" si="305"/>
        <v>0</v>
      </c>
      <c r="G560" s="45">
        <f t="shared" si="305"/>
        <v>0</v>
      </c>
      <c r="H560" s="46">
        <f t="shared" si="305"/>
        <v>0</v>
      </c>
      <c r="I560" s="71">
        <f t="shared" ref="I560:I561" si="306">SUM(E560:H560)</f>
        <v>0</v>
      </c>
    </row>
    <row r="561" spans="1:9" s="3" customFormat="1" hidden="1" x14ac:dyDescent="0.2">
      <c r="A561" s="80" t="s">
        <v>69</v>
      </c>
      <c r="B561" s="134" t="s">
        <v>70</v>
      </c>
      <c r="C561" s="41">
        <f>SUM(C614,C669,C723,C778)</f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06"/>
        <v>0</v>
      </c>
    </row>
    <row r="562" spans="1:9" s="3" customFormat="1" hidden="1" x14ac:dyDescent="0.2">
      <c r="A562" s="68"/>
      <c r="B562" s="55"/>
      <c r="C562" s="41"/>
      <c r="D562" s="41"/>
      <c r="E562" s="41"/>
      <c r="F562" s="41"/>
      <c r="G562" s="41"/>
      <c r="H562" s="42"/>
      <c r="I562" s="71">
        <f t="shared" si="303"/>
        <v>0</v>
      </c>
    </row>
    <row r="563" spans="1:9" s="3" customFormat="1" hidden="1" x14ac:dyDescent="0.2">
      <c r="A563" s="48" t="s">
        <v>71</v>
      </c>
      <c r="B563" s="67" t="s">
        <v>72</v>
      </c>
      <c r="C563" s="45">
        <f>SUM(C616,C671,C725,C780)</f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03"/>
        <v>0</v>
      </c>
    </row>
    <row r="564" spans="1:9" s="3" customFormat="1" hidden="1" x14ac:dyDescent="0.2">
      <c r="A564" s="54"/>
      <c r="B564" s="55"/>
      <c r="C564" s="41"/>
      <c r="D564" s="41"/>
      <c r="E564" s="41"/>
      <c r="F564" s="41"/>
      <c r="G564" s="41"/>
      <c r="H564" s="42"/>
      <c r="I564" s="71">
        <f t="shared" si="303"/>
        <v>0</v>
      </c>
    </row>
    <row r="565" spans="1:9" s="2" customFormat="1" ht="38.25" hidden="1" x14ac:dyDescent="0.2">
      <c r="A565" s="85" t="s">
        <v>97</v>
      </c>
      <c r="B565" s="86"/>
      <c r="C565" s="87">
        <f>C566</f>
        <v>0</v>
      </c>
      <c r="D565" s="87">
        <f t="shared" ref="D565:H565" si="307">D566</f>
        <v>0</v>
      </c>
      <c r="E565" s="87">
        <f t="shared" si="307"/>
        <v>0</v>
      </c>
      <c r="F565" s="87">
        <f t="shared" si="307"/>
        <v>0</v>
      </c>
      <c r="G565" s="87">
        <f t="shared" si="307"/>
        <v>0</v>
      </c>
      <c r="H565" s="88">
        <f t="shared" si="307"/>
        <v>0</v>
      </c>
      <c r="I565" s="13">
        <f t="shared" si="303"/>
        <v>0</v>
      </c>
    </row>
    <row r="566" spans="1:9" hidden="1" x14ac:dyDescent="0.2">
      <c r="A566" s="75" t="s">
        <v>78</v>
      </c>
      <c r="B566" s="76"/>
      <c r="C566" s="77">
        <f>SUM(C567,C568,C569,C573)</f>
        <v>0</v>
      </c>
      <c r="D566" s="77">
        <f t="shared" ref="D566:H566" si="308">SUM(D567,D568,D569,D573)</f>
        <v>0</v>
      </c>
      <c r="E566" s="77">
        <f t="shared" si="308"/>
        <v>0</v>
      </c>
      <c r="F566" s="77">
        <f t="shared" si="308"/>
        <v>0</v>
      </c>
      <c r="G566" s="77">
        <f t="shared" si="308"/>
        <v>0</v>
      </c>
      <c r="H566" s="78">
        <f t="shared" si="308"/>
        <v>0</v>
      </c>
      <c r="I566" s="13">
        <f t="shared" si="303"/>
        <v>0</v>
      </c>
    </row>
    <row r="567" spans="1:9" s="3" customFormat="1" hidden="1" x14ac:dyDescent="0.2">
      <c r="A567" s="36" t="s">
        <v>12</v>
      </c>
      <c r="B567" s="37"/>
      <c r="C567" s="41"/>
      <c r="D567" s="41"/>
      <c r="E567" s="41">
        <f t="shared" ref="E567" si="309">C567+D567</f>
        <v>0</v>
      </c>
      <c r="F567" s="41"/>
      <c r="G567" s="41"/>
      <c r="H567" s="42"/>
      <c r="I567" s="71">
        <f t="shared" si="303"/>
        <v>0</v>
      </c>
    </row>
    <row r="568" spans="1:9" s="3" customFormat="1" hidden="1" x14ac:dyDescent="0.2">
      <c r="A568" s="36" t="s">
        <v>13</v>
      </c>
      <c r="B568" s="40"/>
      <c r="C568" s="41"/>
      <c r="D568" s="41"/>
      <c r="E568" s="41">
        <v>0</v>
      </c>
      <c r="F568" s="41"/>
      <c r="G568" s="41"/>
      <c r="H568" s="42"/>
      <c r="I568" s="71">
        <f t="shared" si="303"/>
        <v>0</v>
      </c>
    </row>
    <row r="569" spans="1:9" hidden="1" x14ac:dyDescent="0.2">
      <c r="A569" s="43" t="s">
        <v>79</v>
      </c>
      <c r="B569" s="44" t="s">
        <v>15</v>
      </c>
      <c r="C569" s="45">
        <f>SUM(C570:C572)</f>
        <v>0</v>
      </c>
      <c r="D569" s="45">
        <f>SUM(D570:D572)</f>
        <v>0</v>
      </c>
      <c r="E569" s="45">
        <f>SUM(C569,D569)</f>
        <v>0</v>
      </c>
      <c r="F569" s="45">
        <f t="shared" ref="F569" si="310">SUM(F570:F572)</f>
        <v>0</v>
      </c>
      <c r="G569" s="45">
        <f t="shared" ref="G569:H569" si="311">SUM(G570:G572)</f>
        <v>0</v>
      </c>
      <c r="H569" s="46">
        <f t="shared" si="311"/>
        <v>0</v>
      </c>
      <c r="I569" s="13">
        <f t="shared" si="303"/>
        <v>0</v>
      </c>
    </row>
    <row r="570" spans="1:9" hidden="1" x14ac:dyDescent="0.2">
      <c r="A570" s="47" t="s">
        <v>16</v>
      </c>
      <c r="B570" s="37" t="s">
        <v>17</v>
      </c>
      <c r="C570" s="38"/>
      <c r="D570" s="38"/>
      <c r="E570" s="38">
        <f t="shared" ref="E570:E572" si="312">SUM(C570,D570)</f>
        <v>0</v>
      </c>
      <c r="F570" s="38"/>
      <c r="G570" s="38"/>
      <c r="H570" s="39"/>
      <c r="I570" s="13">
        <f t="shared" si="303"/>
        <v>0</v>
      </c>
    </row>
    <row r="571" spans="1:9" s="3" customFormat="1" hidden="1" x14ac:dyDescent="0.2">
      <c r="A571" s="47" t="s">
        <v>18</v>
      </c>
      <c r="B571" s="37" t="s">
        <v>19</v>
      </c>
      <c r="C571" s="98"/>
      <c r="D571" s="98"/>
      <c r="E571" s="41">
        <f t="shared" si="312"/>
        <v>0</v>
      </c>
      <c r="F571" s="41"/>
      <c r="G571" s="41"/>
      <c r="H571" s="42"/>
      <c r="I571" s="71">
        <f t="shared" si="303"/>
        <v>0</v>
      </c>
    </row>
    <row r="572" spans="1:9" hidden="1" x14ac:dyDescent="0.2">
      <c r="A572" s="47" t="s">
        <v>20</v>
      </c>
      <c r="B572" s="37" t="s">
        <v>21</v>
      </c>
      <c r="C572" s="38"/>
      <c r="D572" s="38"/>
      <c r="E572" s="38">
        <f t="shared" si="312"/>
        <v>0</v>
      </c>
      <c r="F572" s="38"/>
      <c r="G572" s="38"/>
      <c r="H572" s="39"/>
      <c r="I572" s="13">
        <f t="shared" si="303"/>
        <v>0</v>
      </c>
    </row>
    <row r="573" spans="1:9" s="3" customFormat="1" ht="25.5" hidden="1" x14ac:dyDescent="0.2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03"/>
        <v>0</v>
      </c>
    </row>
    <row r="574" spans="1:9" s="3" customFormat="1" hidden="1" x14ac:dyDescent="0.2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03"/>
        <v>0</v>
      </c>
    </row>
    <row r="575" spans="1:9" s="3" customFormat="1" hidden="1" x14ac:dyDescent="0.2">
      <c r="A575" s="50" t="s">
        <v>26</v>
      </c>
      <c r="B575" s="51" t="s">
        <v>27</v>
      </c>
      <c r="C575" s="41"/>
      <c r="D575" s="41"/>
      <c r="E575" s="41">
        <v>0</v>
      </c>
      <c r="F575" s="41"/>
      <c r="G575" s="41"/>
      <c r="H575" s="42"/>
      <c r="I575" s="71">
        <f t="shared" si="303"/>
        <v>0</v>
      </c>
    </row>
    <row r="576" spans="1:9" s="3" customFormat="1" hidden="1" x14ac:dyDescent="0.2">
      <c r="A576" s="50" t="s">
        <v>28</v>
      </c>
      <c r="B576" s="52" t="s">
        <v>29</v>
      </c>
      <c r="C576" s="41"/>
      <c r="D576" s="41"/>
      <c r="E576" s="41">
        <v>0</v>
      </c>
      <c r="F576" s="41"/>
      <c r="G576" s="41"/>
      <c r="H576" s="42"/>
      <c r="I576" s="71">
        <f t="shared" si="303"/>
        <v>0</v>
      </c>
    </row>
    <row r="577" spans="1:9" s="3" customFormat="1" hidden="1" x14ac:dyDescent="0.2">
      <c r="A577" s="50" t="s">
        <v>30</v>
      </c>
      <c r="B577" s="52" t="s">
        <v>31</v>
      </c>
      <c r="C577" s="41"/>
      <c r="D577" s="41"/>
      <c r="E577" s="41">
        <v>0</v>
      </c>
      <c r="F577" s="41"/>
      <c r="G577" s="41"/>
      <c r="H577" s="42"/>
      <c r="I577" s="71">
        <f t="shared" si="303"/>
        <v>0</v>
      </c>
    </row>
    <row r="578" spans="1:9" s="3" customFormat="1" hidden="1" x14ac:dyDescent="0.2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03"/>
        <v>0</v>
      </c>
    </row>
    <row r="579" spans="1:9" s="3" customFormat="1" hidden="1" x14ac:dyDescent="0.2">
      <c r="A579" s="50" t="s">
        <v>26</v>
      </c>
      <c r="B579" s="52" t="s">
        <v>34</v>
      </c>
      <c r="C579" s="41"/>
      <c r="D579" s="41"/>
      <c r="E579" s="41">
        <v>0</v>
      </c>
      <c r="F579" s="41"/>
      <c r="G579" s="41"/>
      <c r="H579" s="42"/>
      <c r="I579" s="71">
        <f t="shared" si="303"/>
        <v>0</v>
      </c>
    </row>
    <row r="580" spans="1:9" s="3" customFormat="1" hidden="1" x14ac:dyDescent="0.2">
      <c r="A580" s="50" t="s">
        <v>28</v>
      </c>
      <c r="B580" s="52" t="s">
        <v>35</v>
      </c>
      <c r="C580" s="41"/>
      <c r="D580" s="41"/>
      <c r="E580" s="41">
        <v>0</v>
      </c>
      <c r="F580" s="41"/>
      <c r="G580" s="41"/>
      <c r="H580" s="42"/>
      <c r="I580" s="71">
        <f t="shared" si="303"/>
        <v>0</v>
      </c>
    </row>
    <row r="581" spans="1:9" s="3" customFormat="1" hidden="1" x14ac:dyDescent="0.2">
      <c r="A581" s="50" t="s">
        <v>30</v>
      </c>
      <c r="B581" s="52" t="s">
        <v>36</v>
      </c>
      <c r="C581" s="41"/>
      <c r="D581" s="41"/>
      <c r="E581" s="41">
        <v>0</v>
      </c>
      <c r="F581" s="41"/>
      <c r="G581" s="41"/>
      <c r="H581" s="42"/>
      <c r="I581" s="71">
        <f t="shared" si="303"/>
        <v>0</v>
      </c>
    </row>
    <row r="582" spans="1:9" s="3" customFormat="1" hidden="1" x14ac:dyDescent="0.2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03"/>
        <v>0</v>
      </c>
    </row>
    <row r="583" spans="1:9" s="3" customFormat="1" hidden="1" x14ac:dyDescent="0.2">
      <c r="A583" s="50" t="s">
        <v>26</v>
      </c>
      <c r="B583" s="52" t="s">
        <v>39</v>
      </c>
      <c r="C583" s="41"/>
      <c r="D583" s="41"/>
      <c r="E583" s="41">
        <v>0</v>
      </c>
      <c r="F583" s="41"/>
      <c r="G583" s="41"/>
      <c r="H583" s="42"/>
      <c r="I583" s="71">
        <f t="shared" si="303"/>
        <v>0</v>
      </c>
    </row>
    <row r="584" spans="1:9" s="3" customFormat="1" hidden="1" x14ac:dyDescent="0.2">
      <c r="A584" s="50" t="s">
        <v>28</v>
      </c>
      <c r="B584" s="52" t="s">
        <v>40</v>
      </c>
      <c r="C584" s="41"/>
      <c r="D584" s="41"/>
      <c r="E584" s="41">
        <v>0</v>
      </c>
      <c r="F584" s="41"/>
      <c r="G584" s="41"/>
      <c r="H584" s="42"/>
      <c r="I584" s="71">
        <f t="shared" si="303"/>
        <v>0</v>
      </c>
    </row>
    <row r="585" spans="1:9" s="3" customFormat="1" hidden="1" x14ac:dyDescent="0.2">
      <c r="A585" s="50" t="s">
        <v>30</v>
      </c>
      <c r="B585" s="52" t="s">
        <v>41</v>
      </c>
      <c r="C585" s="41"/>
      <c r="D585" s="41"/>
      <c r="E585" s="41">
        <v>0</v>
      </c>
      <c r="F585" s="41"/>
      <c r="G585" s="41"/>
      <c r="H585" s="42"/>
      <c r="I585" s="71">
        <f t="shared" si="303"/>
        <v>0</v>
      </c>
    </row>
    <row r="586" spans="1:9" hidden="1" x14ac:dyDescent="0.2">
      <c r="A586" s="75" t="s">
        <v>76</v>
      </c>
      <c r="B586" s="76"/>
      <c r="C586" s="95">
        <f>SUM(C587,C590,C616,C613)</f>
        <v>0</v>
      </c>
      <c r="D586" s="95">
        <f>SUM(D587,D590,D616,D613)</f>
        <v>0</v>
      </c>
      <c r="E586" s="95">
        <f t="shared" ref="E586:H586" si="313">SUM(E587,E590,E616,E613)</f>
        <v>0</v>
      </c>
      <c r="F586" s="95">
        <f t="shared" si="313"/>
        <v>0</v>
      </c>
      <c r="G586" s="95">
        <f t="shared" si="313"/>
        <v>0</v>
      </c>
      <c r="H586" s="96">
        <f t="shared" si="313"/>
        <v>0</v>
      </c>
      <c r="I586" s="13">
        <f t="shared" si="303"/>
        <v>0</v>
      </c>
    </row>
    <row r="587" spans="1:9" s="3" customFormat="1" hidden="1" x14ac:dyDescent="0.2">
      <c r="A587" s="60" t="s">
        <v>43</v>
      </c>
      <c r="B587" s="61">
        <v>20</v>
      </c>
      <c r="C587" s="45">
        <f>SUM(C588)</f>
        <v>0</v>
      </c>
      <c r="D587" s="45">
        <f t="shared" ref="D587:H587" si="314">SUM(D588)</f>
        <v>0</v>
      </c>
      <c r="E587" s="45">
        <f t="shared" si="314"/>
        <v>0</v>
      </c>
      <c r="F587" s="45">
        <f t="shared" si="314"/>
        <v>0</v>
      </c>
      <c r="G587" s="45">
        <f t="shared" si="314"/>
        <v>0</v>
      </c>
      <c r="H587" s="46">
        <f t="shared" si="314"/>
        <v>0</v>
      </c>
      <c r="I587" s="71">
        <f t="shared" si="303"/>
        <v>0</v>
      </c>
    </row>
    <row r="588" spans="1:9" s="3" customFormat="1" hidden="1" x14ac:dyDescent="0.2">
      <c r="A588" s="50" t="s">
        <v>87</v>
      </c>
      <c r="B588" s="134" t="s">
        <v>88</v>
      </c>
      <c r="C588" s="41"/>
      <c r="D588" s="41"/>
      <c r="E588" s="41">
        <f>C588+D588</f>
        <v>0</v>
      </c>
      <c r="F588" s="41"/>
      <c r="G588" s="41"/>
      <c r="H588" s="42"/>
      <c r="I588" s="71">
        <f t="shared" si="303"/>
        <v>0</v>
      </c>
    </row>
    <row r="589" spans="1:9" s="3" customFormat="1" hidden="1" x14ac:dyDescent="0.2">
      <c r="A589" s="50"/>
      <c r="B589" s="51"/>
      <c r="C589" s="41"/>
      <c r="D589" s="41"/>
      <c r="E589" s="41"/>
      <c r="F589" s="41"/>
      <c r="G589" s="41"/>
      <c r="H589" s="42"/>
      <c r="I589" s="71">
        <f t="shared" si="303"/>
        <v>0</v>
      </c>
    </row>
    <row r="590" spans="1:9" ht="25.5" hidden="1" x14ac:dyDescent="0.2">
      <c r="A590" s="135" t="s">
        <v>46</v>
      </c>
      <c r="B590" s="62">
        <v>60</v>
      </c>
      <c r="C590" s="45">
        <f>SUM(C591,C598,C605)</f>
        <v>0</v>
      </c>
      <c r="D590" s="45">
        <f t="shared" ref="D590:H590" si="315">SUM(D591,D598,D605)</f>
        <v>0</v>
      </c>
      <c r="E590" s="45">
        <f t="shared" si="315"/>
        <v>0</v>
      </c>
      <c r="F590" s="45">
        <f t="shared" si="315"/>
        <v>0</v>
      </c>
      <c r="G590" s="45">
        <f t="shared" si="315"/>
        <v>0</v>
      </c>
      <c r="H590" s="46">
        <f t="shared" si="315"/>
        <v>0</v>
      </c>
      <c r="I590" s="13">
        <f t="shared" si="303"/>
        <v>0</v>
      </c>
    </row>
    <row r="591" spans="1:9" ht="25.5" hidden="1" x14ac:dyDescent="0.2">
      <c r="A591" s="60" t="s">
        <v>47</v>
      </c>
      <c r="B591" s="63">
        <v>60</v>
      </c>
      <c r="C591" s="45">
        <f>SUM(C595,C596,C597)</f>
        <v>0</v>
      </c>
      <c r="D591" s="45">
        <f t="shared" ref="D591:H591" si="316">SUM(D595,D596,D597)</f>
        <v>0</v>
      </c>
      <c r="E591" s="45">
        <f t="shared" si="316"/>
        <v>0</v>
      </c>
      <c r="F591" s="45">
        <f t="shared" si="316"/>
        <v>0</v>
      </c>
      <c r="G591" s="45">
        <f t="shared" si="316"/>
        <v>0</v>
      </c>
      <c r="H591" s="46">
        <f t="shared" si="316"/>
        <v>0</v>
      </c>
      <c r="I591" s="13">
        <f t="shared" si="303"/>
        <v>0</v>
      </c>
    </row>
    <row r="592" spans="1:9" s="3" customFormat="1" hidden="1" x14ac:dyDescent="0.2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03"/>
        <v>0</v>
      </c>
    </row>
    <row r="593" spans="1:9" s="3" customFormat="1" hidden="1" x14ac:dyDescent="0.2">
      <c r="A593" s="64" t="s">
        <v>49</v>
      </c>
      <c r="B593" s="65"/>
      <c r="C593" s="45">
        <f>C595+C596+C597-C594</f>
        <v>0</v>
      </c>
      <c r="D593" s="45">
        <f>D595+D596+D597-D594</f>
        <v>0</v>
      </c>
      <c r="E593" s="45">
        <f t="shared" ref="E593:H593" si="317">E595+E596+E597-E594</f>
        <v>0</v>
      </c>
      <c r="F593" s="45">
        <f t="shared" si="317"/>
        <v>0</v>
      </c>
      <c r="G593" s="45">
        <f t="shared" si="317"/>
        <v>0</v>
      </c>
      <c r="H593" s="46">
        <f t="shared" si="317"/>
        <v>0</v>
      </c>
      <c r="I593" s="71">
        <f t="shared" si="303"/>
        <v>0</v>
      </c>
    </row>
    <row r="594" spans="1:9" hidden="1" x14ac:dyDescent="0.2">
      <c r="A594" s="64" t="s">
        <v>50</v>
      </c>
      <c r="B594" s="65"/>
      <c r="C594" s="45"/>
      <c r="D594" s="45"/>
      <c r="E594" s="45">
        <f t="shared" ref="E594:E597" si="318">C594+D594</f>
        <v>0</v>
      </c>
      <c r="F594" s="45"/>
      <c r="G594" s="45"/>
      <c r="H594" s="46"/>
      <c r="I594" s="13">
        <f t="shared" si="303"/>
        <v>0</v>
      </c>
    </row>
    <row r="595" spans="1:9" hidden="1" x14ac:dyDescent="0.2">
      <c r="A595" s="36" t="s">
        <v>51</v>
      </c>
      <c r="B595" s="136" t="s">
        <v>52</v>
      </c>
      <c r="C595" s="38"/>
      <c r="D595" s="38"/>
      <c r="E595" s="38">
        <f t="shared" si="318"/>
        <v>0</v>
      </c>
      <c r="F595" s="38"/>
      <c r="G595" s="38"/>
      <c r="H595" s="39"/>
      <c r="I595" s="13">
        <f t="shared" si="303"/>
        <v>0</v>
      </c>
    </row>
    <row r="596" spans="1:9" s="3" customFormat="1" hidden="1" x14ac:dyDescent="0.2">
      <c r="A596" s="36" t="s">
        <v>18</v>
      </c>
      <c r="B596" s="136" t="s">
        <v>53</v>
      </c>
      <c r="C596" s="98"/>
      <c r="D596" s="98"/>
      <c r="E596" s="41">
        <f t="shared" si="318"/>
        <v>0</v>
      </c>
      <c r="F596" s="41"/>
      <c r="G596" s="41"/>
      <c r="H596" s="42"/>
      <c r="I596" s="71">
        <f t="shared" si="303"/>
        <v>0</v>
      </c>
    </row>
    <row r="597" spans="1:9" hidden="1" x14ac:dyDescent="0.2">
      <c r="A597" s="36" t="s">
        <v>20</v>
      </c>
      <c r="B597" s="137" t="s">
        <v>54</v>
      </c>
      <c r="C597" s="38"/>
      <c r="D597" s="38"/>
      <c r="E597" s="38">
        <f t="shared" si="318"/>
        <v>0</v>
      </c>
      <c r="F597" s="38"/>
      <c r="G597" s="38"/>
      <c r="H597" s="39"/>
      <c r="I597" s="13">
        <f t="shared" si="303"/>
        <v>0</v>
      </c>
    </row>
    <row r="598" spans="1:9" s="3" customFormat="1" hidden="1" x14ac:dyDescent="0.2">
      <c r="A598" s="60" t="s">
        <v>55</v>
      </c>
      <c r="B598" s="61" t="s">
        <v>56</v>
      </c>
      <c r="C598" s="45">
        <f>SUM(C602,C603,C604)</f>
        <v>0</v>
      </c>
      <c r="D598" s="45">
        <f t="shared" ref="D598:H598" si="319">SUM(D602,D603,D604)</f>
        <v>0</v>
      </c>
      <c r="E598" s="45">
        <f t="shared" si="319"/>
        <v>0</v>
      </c>
      <c r="F598" s="45">
        <f t="shared" si="319"/>
        <v>0</v>
      </c>
      <c r="G598" s="45">
        <f t="shared" si="319"/>
        <v>0</v>
      </c>
      <c r="H598" s="46">
        <f t="shared" si="319"/>
        <v>0</v>
      </c>
      <c r="I598" s="71">
        <f t="shared" si="303"/>
        <v>0</v>
      </c>
    </row>
    <row r="599" spans="1:9" s="3" customFormat="1" hidden="1" x14ac:dyDescent="0.2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03"/>
        <v>0</v>
      </c>
    </row>
    <row r="600" spans="1:9" s="3" customFormat="1" hidden="1" x14ac:dyDescent="0.2">
      <c r="A600" s="64" t="s">
        <v>49</v>
      </c>
      <c r="B600" s="65"/>
      <c r="C600" s="45">
        <f>C602+C603+C604-C601</f>
        <v>0</v>
      </c>
      <c r="D600" s="45">
        <f t="shared" ref="D600:H600" si="320">D602+D603+D604-D601</f>
        <v>0</v>
      </c>
      <c r="E600" s="45">
        <f t="shared" si="320"/>
        <v>0</v>
      </c>
      <c r="F600" s="45">
        <f t="shared" si="320"/>
        <v>0</v>
      </c>
      <c r="G600" s="45">
        <f t="shared" si="320"/>
        <v>0</v>
      </c>
      <c r="H600" s="46">
        <f t="shared" si="320"/>
        <v>0</v>
      </c>
      <c r="I600" s="71">
        <f t="shared" si="303"/>
        <v>0</v>
      </c>
    </row>
    <row r="601" spans="1:9" s="3" customFormat="1" hidden="1" x14ac:dyDescent="0.2">
      <c r="A601" s="64" t="s">
        <v>50</v>
      </c>
      <c r="B601" s="65"/>
      <c r="C601" s="45"/>
      <c r="D601" s="45"/>
      <c r="E601" s="45">
        <f t="shared" ref="E601:E604" si="321">C601+D601</f>
        <v>0</v>
      </c>
      <c r="F601" s="45"/>
      <c r="G601" s="45"/>
      <c r="H601" s="46"/>
      <c r="I601" s="71">
        <f t="shared" si="303"/>
        <v>0</v>
      </c>
    </row>
    <row r="602" spans="1:9" s="3" customFormat="1" hidden="1" x14ac:dyDescent="0.2">
      <c r="A602" s="36" t="s">
        <v>57</v>
      </c>
      <c r="B602" s="137" t="s">
        <v>58</v>
      </c>
      <c r="C602" s="41"/>
      <c r="D602" s="41"/>
      <c r="E602" s="41">
        <f t="shared" si="321"/>
        <v>0</v>
      </c>
      <c r="F602" s="41"/>
      <c r="G602" s="41"/>
      <c r="H602" s="42"/>
      <c r="I602" s="71">
        <f t="shared" si="303"/>
        <v>0</v>
      </c>
    </row>
    <row r="603" spans="1:9" s="3" customFormat="1" hidden="1" x14ac:dyDescent="0.2">
      <c r="A603" s="36" t="s">
        <v>59</v>
      </c>
      <c r="B603" s="137" t="s">
        <v>60</v>
      </c>
      <c r="C603" s="41"/>
      <c r="D603" s="41"/>
      <c r="E603" s="41">
        <f t="shared" si="321"/>
        <v>0</v>
      </c>
      <c r="F603" s="41"/>
      <c r="G603" s="41"/>
      <c r="H603" s="42"/>
      <c r="I603" s="71">
        <f t="shared" si="303"/>
        <v>0</v>
      </c>
    </row>
    <row r="604" spans="1:9" s="3" customFormat="1" hidden="1" x14ac:dyDescent="0.2">
      <c r="A604" s="36" t="s">
        <v>61</v>
      </c>
      <c r="B604" s="137" t="s">
        <v>62</v>
      </c>
      <c r="C604" s="41"/>
      <c r="D604" s="41"/>
      <c r="E604" s="41">
        <f t="shared" si="321"/>
        <v>0</v>
      </c>
      <c r="F604" s="41"/>
      <c r="G604" s="41"/>
      <c r="H604" s="42"/>
      <c r="I604" s="71">
        <f t="shared" si="303"/>
        <v>0</v>
      </c>
    </row>
    <row r="605" spans="1:9" s="3" customFormat="1" hidden="1" x14ac:dyDescent="0.2">
      <c r="A605" s="60" t="s">
        <v>63</v>
      </c>
      <c r="B605" s="67" t="s">
        <v>64</v>
      </c>
      <c r="C605" s="45">
        <f>SUM(C609,C610,C611)</f>
        <v>0</v>
      </c>
      <c r="D605" s="45">
        <f t="shared" ref="D605:H605" si="322">SUM(D609,D610,D611)</f>
        <v>0</v>
      </c>
      <c r="E605" s="45">
        <f t="shared" si="322"/>
        <v>0</v>
      </c>
      <c r="F605" s="45">
        <f t="shared" si="322"/>
        <v>0</v>
      </c>
      <c r="G605" s="45">
        <f t="shared" si="322"/>
        <v>0</v>
      </c>
      <c r="H605" s="46">
        <f t="shared" si="322"/>
        <v>0</v>
      </c>
      <c r="I605" s="71">
        <f t="shared" si="303"/>
        <v>0</v>
      </c>
    </row>
    <row r="606" spans="1:9" s="3" customFormat="1" hidden="1" x14ac:dyDescent="0.2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03"/>
        <v>0</v>
      </c>
    </row>
    <row r="607" spans="1:9" s="3" customFormat="1" hidden="1" x14ac:dyDescent="0.2">
      <c r="A607" s="64" t="s">
        <v>49</v>
      </c>
      <c r="B607" s="65"/>
      <c r="C607" s="45">
        <f>C609+C610+C611-C608</f>
        <v>0</v>
      </c>
      <c r="D607" s="45">
        <f t="shared" ref="D607:H607" si="323">D609+D610+D611-D608</f>
        <v>0</v>
      </c>
      <c r="E607" s="45">
        <f t="shared" si="323"/>
        <v>0</v>
      </c>
      <c r="F607" s="45">
        <f t="shared" si="323"/>
        <v>0</v>
      </c>
      <c r="G607" s="45">
        <f t="shared" si="323"/>
        <v>0</v>
      </c>
      <c r="H607" s="46">
        <f t="shared" si="323"/>
        <v>0</v>
      </c>
      <c r="I607" s="71">
        <f t="shared" si="303"/>
        <v>0</v>
      </c>
    </row>
    <row r="608" spans="1:9" s="3" customFormat="1" hidden="1" x14ac:dyDescent="0.2">
      <c r="A608" s="64" t="s">
        <v>50</v>
      </c>
      <c r="B608" s="65"/>
      <c r="C608" s="45"/>
      <c r="D608" s="45"/>
      <c r="E608" s="45">
        <f t="shared" ref="E608:E611" si="324">C608+D608</f>
        <v>0</v>
      </c>
      <c r="F608" s="45"/>
      <c r="G608" s="45"/>
      <c r="H608" s="46"/>
      <c r="I608" s="71">
        <f t="shared" si="303"/>
        <v>0</v>
      </c>
    </row>
    <row r="609" spans="1:9" s="3" customFormat="1" hidden="1" x14ac:dyDescent="0.2">
      <c r="A609" s="36" t="s">
        <v>57</v>
      </c>
      <c r="B609" s="137" t="s">
        <v>65</v>
      </c>
      <c r="C609" s="41"/>
      <c r="D609" s="41"/>
      <c r="E609" s="41">
        <f t="shared" si="324"/>
        <v>0</v>
      </c>
      <c r="F609" s="41"/>
      <c r="G609" s="41"/>
      <c r="H609" s="42"/>
      <c r="I609" s="71">
        <f t="shared" si="303"/>
        <v>0</v>
      </c>
    </row>
    <row r="610" spans="1:9" s="3" customFormat="1" hidden="1" x14ac:dyDescent="0.2">
      <c r="A610" s="36" t="s">
        <v>59</v>
      </c>
      <c r="B610" s="137" t="s">
        <v>66</v>
      </c>
      <c r="C610" s="41"/>
      <c r="D610" s="41"/>
      <c r="E610" s="41">
        <f t="shared" si="324"/>
        <v>0</v>
      </c>
      <c r="F610" s="41"/>
      <c r="G610" s="41"/>
      <c r="H610" s="42"/>
      <c r="I610" s="71">
        <f t="shared" si="303"/>
        <v>0</v>
      </c>
    </row>
    <row r="611" spans="1:9" s="3" customFormat="1" hidden="1" x14ac:dyDescent="0.2">
      <c r="A611" s="36" t="s">
        <v>61</v>
      </c>
      <c r="B611" s="137" t="s">
        <v>67</v>
      </c>
      <c r="C611" s="41"/>
      <c r="D611" s="41"/>
      <c r="E611" s="41">
        <f t="shared" si="324"/>
        <v>0</v>
      </c>
      <c r="F611" s="41"/>
      <c r="G611" s="41"/>
      <c r="H611" s="42"/>
      <c r="I611" s="71">
        <f t="shared" si="303"/>
        <v>0</v>
      </c>
    </row>
    <row r="612" spans="1:9" s="3" customFormat="1" hidden="1" x14ac:dyDescent="0.2">
      <c r="A612" s="68"/>
      <c r="B612" s="55"/>
      <c r="C612" s="41"/>
      <c r="D612" s="41"/>
      <c r="E612" s="41"/>
      <c r="F612" s="41"/>
      <c r="G612" s="41"/>
      <c r="H612" s="42"/>
      <c r="I612" s="71">
        <f t="shared" si="303"/>
        <v>0</v>
      </c>
    </row>
    <row r="613" spans="1:9" s="3" customFormat="1" hidden="1" x14ac:dyDescent="0.2">
      <c r="A613" s="60" t="s">
        <v>68</v>
      </c>
      <c r="B613" s="61">
        <v>71</v>
      </c>
      <c r="C613" s="45">
        <f>SUM(C614)</f>
        <v>0</v>
      </c>
      <c r="D613" s="45">
        <f t="shared" ref="D613:H613" si="325">SUM(D614)</f>
        <v>0</v>
      </c>
      <c r="E613" s="45">
        <f t="shared" si="325"/>
        <v>0</v>
      </c>
      <c r="F613" s="45">
        <f t="shared" si="325"/>
        <v>0</v>
      </c>
      <c r="G613" s="45">
        <f t="shared" si="325"/>
        <v>0</v>
      </c>
      <c r="H613" s="46">
        <f t="shared" si="325"/>
        <v>0</v>
      </c>
      <c r="I613" s="71">
        <f t="shared" si="303"/>
        <v>0</v>
      </c>
    </row>
    <row r="614" spans="1:9" s="3" customFormat="1" hidden="1" x14ac:dyDescent="0.2">
      <c r="A614" s="50" t="s">
        <v>69</v>
      </c>
      <c r="B614" s="134" t="s">
        <v>70</v>
      </c>
      <c r="C614" s="41"/>
      <c r="D614" s="41"/>
      <c r="E614" s="41">
        <f>C614+D614</f>
        <v>0</v>
      </c>
      <c r="F614" s="41"/>
      <c r="G614" s="41"/>
      <c r="H614" s="42"/>
      <c r="I614" s="71">
        <f t="shared" si="303"/>
        <v>0</v>
      </c>
    </row>
    <row r="615" spans="1:9" s="3" customFormat="1" hidden="1" x14ac:dyDescent="0.2">
      <c r="A615" s="68"/>
      <c r="B615" s="55"/>
      <c r="C615" s="41"/>
      <c r="D615" s="41"/>
      <c r="E615" s="41"/>
      <c r="F615" s="41"/>
      <c r="G615" s="41"/>
      <c r="H615" s="42"/>
      <c r="I615" s="71">
        <f t="shared" si="303"/>
        <v>0</v>
      </c>
    </row>
    <row r="616" spans="1:9" s="3" customFormat="1" hidden="1" x14ac:dyDescent="0.2">
      <c r="A616" s="48" t="s">
        <v>71</v>
      </c>
      <c r="B616" s="67" t="s">
        <v>72</v>
      </c>
      <c r="C616" s="45"/>
      <c r="D616" s="45"/>
      <c r="E616" s="45">
        <f>C616+D616</f>
        <v>0</v>
      </c>
      <c r="F616" s="45"/>
      <c r="G616" s="45"/>
      <c r="H616" s="46"/>
      <c r="I616" s="71">
        <f t="shared" si="303"/>
        <v>0</v>
      </c>
    </row>
    <row r="617" spans="1:9" s="3" customFormat="1" hidden="1" x14ac:dyDescent="0.2">
      <c r="A617" s="68"/>
      <c r="B617" s="55"/>
      <c r="C617" s="41"/>
      <c r="D617" s="41"/>
      <c r="E617" s="41"/>
      <c r="F617" s="41"/>
      <c r="G617" s="41"/>
      <c r="H617" s="42"/>
      <c r="I617" s="71">
        <f t="shared" si="303"/>
        <v>0</v>
      </c>
    </row>
    <row r="618" spans="1:9" s="3" customFormat="1" hidden="1" x14ac:dyDescent="0.2">
      <c r="A618" s="48" t="s">
        <v>73</v>
      </c>
      <c r="B618" s="67"/>
      <c r="C618" s="45">
        <f>C565-C586</f>
        <v>0</v>
      </c>
      <c r="D618" s="45">
        <f t="shared" ref="D618:H618" si="326">D565-D586</f>
        <v>0</v>
      </c>
      <c r="E618" s="45">
        <f t="shared" si="326"/>
        <v>0</v>
      </c>
      <c r="F618" s="45">
        <f t="shared" si="326"/>
        <v>0</v>
      </c>
      <c r="G618" s="45">
        <f t="shared" si="326"/>
        <v>0</v>
      </c>
      <c r="H618" s="46">
        <f t="shared" si="326"/>
        <v>0</v>
      </c>
      <c r="I618" s="71">
        <f t="shared" si="303"/>
        <v>0</v>
      </c>
    </row>
    <row r="619" spans="1:9" s="3" customFormat="1" hidden="1" x14ac:dyDescent="0.2">
      <c r="A619" s="54"/>
      <c r="B619" s="55"/>
      <c r="C619" s="41"/>
      <c r="D619" s="41"/>
      <c r="E619" s="41"/>
      <c r="F619" s="41"/>
      <c r="G619" s="41"/>
      <c r="H619" s="42"/>
      <c r="I619" s="71">
        <f t="shared" si="303"/>
        <v>0</v>
      </c>
    </row>
    <row r="620" spans="1:9" s="5" customFormat="1" ht="25.5" hidden="1" x14ac:dyDescent="0.2">
      <c r="A620" s="99" t="s">
        <v>98</v>
      </c>
      <c r="B620" s="100"/>
      <c r="C620" s="101">
        <f>C621</f>
        <v>0</v>
      </c>
      <c r="D620" s="101">
        <f t="shared" ref="D620:H620" si="327">D621</f>
        <v>0</v>
      </c>
      <c r="E620" s="101">
        <f t="shared" si="327"/>
        <v>0</v>
      </c>
      <c r="F620" s="101">
        <f t="shared" si="327"/>
        <v>0</v>
      </c>
      <c r="G620" s="101">
        <f t="shared" si="327"/>
        <v>0</v>
      </c>
      <c r="H620" s="102">
        <f t="shared" si="327"/>
        <v>0</v>
      </c>
      <c r="I620" s="71">
        <f t="shared" si="303"/>
        <v>0</v>
      </c>
    </row>
    <row r="621" spans="1:9" s="3" customFormat="1" hidden="1" x14ac:dyDescent="0.2">
      <c r="A621" s="111" t="s">
        <v>78</v>
      </c>
      <c r="B621" s="112"/>
      <c r="C621" s="117">
        <f>SUM(C622,C623,C624,C628)</f>
        <v>0</v>
      </c>
      <c r="D621" s="117">
        <f t="shared" ref="D621:H621" si="328">SUM(D622,D623,D624,D628)</f>
        <v>0</v>
      </c>
      <c r="E621" s="117">
        <f t="shared" si="328"/>
        <v>0</v>
      </c>
      <c r="F621" s="117">
        <f t="shared" si="328"/>
        <v>0</v>
      </c>
      <c r="G621" s="117">
        <f t="shared" si="328"/>
        <v>0</v>
      </c>
      <c r="H621" s="118">
        <f t="shared" si="328"/>
        <v>0</v>
      </c>
      <c r="I621" s="71">
        <f t="shared" si="303"/>
        <v>0</v>
      </c>
    </row>
    <row r="622" spans="1:9" s="3" customFormat="1" hidden="1" x14ac:dyDescent="0.2">
      <c r="A622" s="36" t="s">
        <v>12</v>
      </c>
      <c r="B622" s="37"/>
      <c r="C622" s="41"/>
      <c r="D622" s="41"/>
      <c r="E622" s="41">
        <f>SUM(C622,D622)</f>
        <v>0</v>
      </c>
      <c r="F622" s="41"/>
      <c r="G622" s="41"/>
      <c r="H622" s="42"/>
      <c r="I622" s="71">
        <f t="shared" si="303"/>
        <v>0</v>
      </c>
    </row>
    <row r="623" spans="1:9" s="3" customFormat="1" hidden="1" x14ac:dyDescent="0.2">
      <c r="A623" s="36" t="s">
        <v>13</v>
      </c>
      <c r="B623" s="40"/>
      <c r="C623" s="41"/>
      <c r="D623" s="41"/>
      <c r="E623" s="41">
        <f t="shared" ref="E623:E627" si="329">SUM(C623,D623)</f>
        <v>0</v>
      </c>
      <c r="F623" s="41"/>
      <c r="G623" s="41"/>
      <c r="H623" s="42"/>
      <c r="I623" s="71">
        <f t="shared" si="303"/>
        <v>0</v>
      </c>
    </row>
    <row r="624" spans="1:9" s="3" customFormat="1" hidden="1" x14ac:dyDescent="0.2">
      <c r="A624" s="43" t="s">
        <v>79</v>
      </c>
      <c r="B624" s="44" t="s">
        <v>15</v>
      </c>
      <c r="C624" s="45">
        <f>SUM(C625:C627)</f>
        <v>0</v>
      </c>
      <c r="D624" s="45">
        <f>SUM(D625:D627)</f>
        <v>0</v>
      </c>
      <c r="E624" s="45">
        <f t="shared" si="329"/>
        <v>0</v>
      </c>
      <c r="F624" s="45">
        <f t="shared" ref="F624:H624" si="330">SUM(F625:F627)</f>
        <v>0</v>
      </c>
      <c r="G624" s="45">
        <f t="shared" si="330"/>
        <v>0</v>
      </c>
      <c r="H624" s="46">
        <f t="shared" si="330"/>
        <v>0</v>
      </c>
      <c r="I624" s="71">
        <f t="shared" si="303"/>
        <v>0</v>
      </c>
    </row>
    <row r="625" spans="1:9" s="3" customFormat="1" hidden="1" x14ac:dyDescent="0.2">
      <c r="A625" s="47" t="s">
        <v>16</v>
      </c>
      <c r="B625" s="37" t="s">
        <v>17</v>
      </c>
      <c r="C625" s="41"/>
      <c r="D625" s="41"/>
      <c r="E625" s="41">
        <f t="shared" si="329"/>
        <v>0</v>
      </c>
      <c r="F625" s="41"/>
      <c r="G625" s="41"/>
      <c r="H625" s="42"/>
      <c r="I625" s="71">
        <f t="shared" si="303"/>
        <v>0</v>
      </c>
    </row>
    <row r="626" spans="1:9" s="3" customFormat="1" hidden="1" x14ac:dyDescent="0.2">
      <c r="A626" s="47" t="s">
        <v>18</v>
      </c>
      <c r="B626" s="37" t="s">
        <v>19</v>
      </c>
      <c r="C626" s="41"/>
      <c r="D626" s="41"/>
      <c r="E626" s="41">
        <f t="shared" si="329"/>
        <v>0</v>
      </c>
      <c r="F626" s="41"/>
      <c r="G626" s="41"/>
      <c r="H626" s="42"/>
      <c r="I626" s="71">
        <f t="shared" ref="I626:I692" si="331">SUM(E626:H626)</f>
        <v>0</v>
      </c>
    </row>
    <row r="627" spans="1:9" s="3" customFormat="1" hidden="1" x14ac:dyDescent="0.2">
      <c r="A627" s="47" t="s">
        <v>20</v>
      </c>
      <c r="B627" s="37" t="s">
        <v>21</v>
      </c>
      <c r="C627" s="41"/>
      <c r="D627" s="41"/>
      <c r="E627" s="41">
        <f t="shared" si="329"/>
        <v>0</v>
      </c>
      <c r="F627" s="41"/>
      <c r="G627" s="41"/>
      <c r="H627" s="42"/>
      <c r="I627" s="71">
        <f t="shared" si="331"/>
        <v>0</v>
      </c>
    </row>
    <row r="628" spans="1:9" s="3" customFormat="1" ht="25.5" hidden="1" x14ac:dyDescent="0.2">
      <c r="A628" s="43" t="s">
        <v>22</v>
      </c>
      <c r="B628" s="44" t="s">
        <v>23</v>
      </c>
      <c r="C628" s="45">
        <f>SUM(C629,C633,C637)</f>
        <v>0</v>
      </c>
      <c r="D628" s="45">
        <f t="shared" ref="D628:H628" si="332">SUM(D629,D633,D637)</f>
        <v>0</v>
      </c>
      <c r="E628" s="45">
        <f t="shared" si="332"/>
        <v>0</v>
      </c>
      <c r="F628" s="45">
        <f t="shared" si="332"/>
        <v>0</v>
      </c>
      <c r="G628" s="45">
        <f t="shared" si="332"/>
        <v>0</v>
      </c>
      <c r="H628" s="46">
        <f t="shared" si="332"/>
        <v>0</v>
      </c>
      <c r="I628" s="71">
        <f t="shared" si="331"/>
        <v>0</v>
      </c>
    </row>
    <row r="629" spans="1:9" s="3" customFormat="1" hidden="1" x14ac:dyDescent="0.2">
      <c r="A629" s="48" t="s">
        <v>24</v>
      </c>
      <c r="B629" s="49" t="s">
        <v>25</v>
      </c>
      <c r="C629" s="45">
        <f>SUM(C630:C632)</f>
        <v>0</v>
      </c>
      <c r="D629" s="45">
        <f t="shared" ref="D629:H629" si="333">SUM(D630:D632)</f>
        <v>0</v>
      </c>
      <c r="E629" s="45">
        <f t="shared" si="333"/>
        <v>0</v>
      </c>
      <c r="F629" s="45">
        <f t="shared" si="333"/>
        <v>0</v>
      </c>
      <c r="G629" s="45">
        <f t="shared" si="333"/>
        <v>0</v>
      </c>
      <c r="H629" s="46">
        <f t="shared" si="333"/>
        <v>0</v>
      </c>
      <c r="I629" s="71">
        <f t="shared" si="331"/>
        <v>0</v>
      </c>
    </row>
    <row r="630" spans="1:9" s="3" customFormat="1" hidden="1" x14ac:dyDescent="0.2">
      <c r="A630" s="50" t="s">
        <v>26</v>
      </c>
      <c r="B630" s="51" t="s">
        <v>27</v>
      </c>
      <c r="C630" s="41"/>
      <c r="D630" s="41"/>
      <c r="E630" s="41">
        <f t="shared" ref="E630:E632" si="334">SUM(C630,D630)</f>
        <v>0</v>
      </c>
      <c r="F630" s="41"/>
      <c r="G630" s="41"/>
      <c r="H630" s="42"/>
      <c r="I630" s="71">
        <f t="shared" si="331"/>
        <v>0</v>
      </c>
    </row>
    <row r="631" spans="1:9" s="3" customFormat="1" hidden="1" x14ac:dyDescent="0.2">
      <c r="A631" s="50" t="s">
        <v>28</v>
      </c>
      <c r="B631" s="52" t="s">
        <v>29</v>
      </c>
      <c r="C631" s="41"/>
      <c r="D631" s="41"/>
      <c r="E631" s="41">
        <f t="shared" si="334"/>
        <v>0</v>
      </c>
      <c r="F631" s="41"/>
      <c r="G631" s="41"/>
      <c r="H631" s="42"/>
      <c r="I631" s="71">
        <f t="shared" si="331"/>
        <v>0</v>
      </c>
    </row>
    <row r="632" spans="1:9" s="3" customFormat="1" hidden="1" x14ac:dyDescent="0.2">
      <c r="A632" s="50" t="s">
        <v>30</v>
      </c>
      <c r="B632" s="52" t="s">
        <v>31</v>
      </c>
      <c r="C632" s="41"/>
      <c r="D632" s="41"/>
      <c r="E632" s="41">
        <f t="shared" si="334"/>
        <v>0</v>
      </c>
      <c r="F632" s="41"/>
      <c r="G632" s="41"/>
      <c r="H632" s="42"/>
      <c r="I632" s="71">
        <f t="shared" si="331"/>
        <v>0</v>
      </c>
    </row>
    <row r="633" spans="1:9" s="3" customFormat="1" hidden="1" x14ac:dyDescent="0.2">
      <c r="A633" s="48" t="s">
        <v>32</v>
      </c>
      <c r="B633" s="53" t="s">
        <v>33</v>
      </c>
      <c r="C633" s="45">
        <f>SUM(C634:C636)</f>
        <v>0</v>
      </c>
      <c r="D633" s="45">
        <f t="shared" ref="D633:H633" si="335">SUM(D634:D636)</f>
        <v>0</v>
      </c>
      <c r="E633" s="45">
        <f t="shared" si="335"/>
        <v>0</v>
      </c>
      <c r="F633" s="45">
        <f t="shared" si="335"/>
        <v>0</v>
      </c>
      <c r="G633" s="45">
        <f t="shared" si="335"/>
        <v>0</v>
      </c>
      <c r="H633" s="46">
        <f t="shared" si="335"/>
        <v>0</v>
      </c>
      <c r="I633" s="71">
        <f t="shared" si="331"/>
        <v>0</v>
      </c>
    </row>
    <row r="634" spans="1:9" s="3" customFormat="1" hidden="1" x14ac:dyDescent="0.2">
      <c r="A634" s="50" t="s">
        <v>26</v>
      </c>
      <c r="B634" s="52" t="s">
        <v>34</v>
      </c>
      <c r="C634" s="41"/>
      <c r="D634" s="41"/>
      <c r="E634" s="41">
        <f t="shared" ref="E634:E636" si="336">SUM(C634,D634)</f>
        <v>0</v>
      </c>
      <c r="F634" s="41"/>
      <c r="G634" s="41"/>
      <c r="H634" s="42"/>
      <c r="I634" s="71">
        <f t="shared" si="331"/>
        <v>0</v>
      </c>
    </row>
    <row r="635" spans="1:9" s="3" customFormat="1" hidden="1" x14ac:dyDescent="0.2">
      <c r="A635" s="50" t="s">
        <v>28</v>
      </c>
      <c r="B635" s="52" t="s">
        <v>35</v>
      </c>
      <c r="C635" s="41"/>
      <c r="D635" s="41"/>
      <c r="E635" s="41">
        <f t="shared" si="336"/>
        <v>0</v>
      </c>
      <c r="F635" s="41"/>
      <c r="G635" s="41"/>
      <c r="H635" s="42"/>
      <c r="I635" s="71">
        <f t="shared" si="331"/>
        <v>0</v>
      </c>
    </row>
    <row r="636" spans="1:9" s="3" customFormat="1" hidden="1" x14ac:dyDescent="0.2">
      <c r="A636" s="50" t="s">
        <v>30</v>
      </c>
      <c r="B636" s="52" t="s">
        <v>36</v>
      </c>
      <c r="C636" s="41"/>
      <c r="D636" s="41"/>
      <c r="E636" s="41">
        <f t="shared" si="336"/>
        <v>0</v>
      </c>
      <c r="F636" s="41"/>
      <c r="G636" s="41"/>
      <c r="H636" s="42"/>
      <c r="I636" s="71">
        <f t="shared" si="331"/>
        <v>0</v>
      </c>
    </row>
    <row r="637" spans="1:9" s="3" customFormat="1" hidden="1" x14ac:dyDescent="0.2">
      <c r="A637" s="48" t="s">
        <v>37</v>
      </c>
      <c r="B637" s="53" t="s">
        <v>38</v>
      </c>
      <c r="C637" s="45">
        <f>SUM(C638:C640)</f>
        <v>0</v>
      </c>
      <c r="D637" s="45">
        <f t="shared" ref="D637:H637" si="337">SUM(D638:D640)</f>
        <v>0</v>
      </c>
      <c r="E637" s="45">
        <f t="shared" si="337"/>
        <v>0</v>
      </c>
      <c r="F637" s="45">
        <f t="shared" si="337"/>
        <v>0</v>
      </c>
      <c r="G637" s="45">
        <f t="shared" si="337"/>
        <v>0</v>
      </c>
      <c r="H637" s="46">
        <f t="shared" si="337"/>
        <v>0</v>
      </c>
      <c r="I637" s="71">
        <f t="shared" si="331"/>
        <v>0</v>
      </c>
    </row>
    <row r="638" spans="1:9" s="3" customFormat="1" hidden="1" x14ac:dyDescent="0.2">
      <c r="A638" s="50" t="s">
        <v>26</v>
      </c>
      <c r="B638" s="52" t="s">
        <v>39</v>
      </c>
      <c r="C638" s="41"/>
      <c r="D638" s="41"/>
      <c r="E638" s="41">
        <f t="shared" ref="E638:E640" si="338">SUM(C638,D638)</f>
        <v>0</v>
      </c>
      <c r="F638" s="41"/>
      <c r="G638" s="41"/>
      <c r="H638" s="42"/>
      <c r="I638" s="71">
        <f t="shared" si="331"/>
        <v>0</v>
      </c>
    </row>
    <row r="639" spans="1:9" s="3" customFormat="1" hidden="1" x14ac:dyDescent="0.2">
      <c r="A639" s="50" t="s">
        <v>28</v>
      </c>
      <c r="B639" s="52" t="s">
        <v>40</v>
      </c>
      <c r="C639" s="41"/>
      <c r="D639" s="41"/>
      <c r="E639" s="41">
        <f t="shared" si="338"/>
        <v>0</v>
      </c>
      <c r="F639" s="41"/>
      <c r="G639" s="41"/>
      <c r="H639" s="42"/>
      <c r="I639" s="71">
        <f t="shared" si="331"/>
        <v>0</v>
      </c>
    </row>
    <row r="640" spans="1:9" s="3" customFormat="1" hidden="1" x14ac:dyDescent="0.2">
      <c r="A640" s="50" t="s">
        <v>30</v>
      </c>
      <c r="B640" s="52" t="s">
        <v>41</v>
      </c>
      <c r="C640" s="41"/>
      <c r="D640" s="41"/>
      <c r="E640" s="41">
        <f t="shared" si="338"/>
        <v>0</v>
      </c>
      <c r="F640" s="41"/>
      <c r="G640" s="41"/>
      <c r="H640" s="42"/>
      <c r="I640" s="71">
        <f t="shared" si="331"/>
        <v>0</v>
      </c>
    </row>
    <row r="641" spans="1:9" s="3" customFormat="1" hidden="1" x14ac:dyDescent="0.2">
      <c r="A641" s="111" t="s">
        <v>76</v>
      </c>
      <c r="B641" s="112"/>
      <c r="C641" s="105">
        <f>SUM(C642,C645,C671,C668)</f>
        <v>0</v>
      </c>
      <c r="D641" s="105">
        <f>SUM(D642,D645,D671,D668)</f>
        <v>0</v>
      </c>
      <c r="E641" s="105">
        <f t="shared" ref="E641:H641" si="339">SUM(E642,E645,E671,E668)</f>
        <v>0</v>
      </c>
      <c r="F641" s="105">
        <f t="shared" si="339"/>
        <v>0</v>
      </c>
      <c r="G641" s="105">
        <f t="shared" si="339"/>
        <v>0</v>
      </c>
      <c r="H641" s="106">
        <f t="shared" si="339"/>
        <v>0</v>
      </c>
      <c r="I641" s="71">
        <f t="shared" si="331"/>
        <v>0</v>
      </c>
    </row>
    <row r="642" spans="1:9" s="3" customFormat="1" hidden="1" x14ac:dyDescent="0.2">
      <c r="A642" s="60" t="s">
        <v>43</v>
      </c>
      <c r="B642" s="61">
        <v>20</v>
      </c>
      <c r="C642" s="45">
        <f>SUM(C643)</f>
        <v>0</v>
      </c>
      <c r="D642" s="45">
        <f t="shared" ref="D642:H642" si="340">SUM(D643)</f>
        <v>0</v>
      </c>
      <c r="E642" s="45">
        <f t="shared" si="340"/>
        <v>0</v>
      </c>
      <c r="F642" s="45">
        <f t="shared" si="340"/>
        <v>0</v>
      </c>
      <c r="G642" s="45">
        <f t="shared" si="340"/>
        <v>0</v>
      </c>
      <c r="H642" s="46">
        <f t="shared" si="340"/>
        <v>0</v>
      </c>
      <c r="I642" s="71">
        <f t="shared" si="331"/>
        <v>0</v>
      </c>
    </row>
    <row r="643" spans="1:9" s="3" customFormat="1" hidden="1" x14ac:dyDescent="0.2">
      <c r="A643" s="50" t="s">
        <v>87</v>
      </c>
      <c r="B643" s="134" t="s">
        <v>88</v>
      </c>
      <c r="C643" s="41"/>
      <c r="D643" s="41"/>
      <c r="E643" s="41">
        <f>C643+D643</f>
        <v>0</v>
      </c>
      <c r="F643" s="41"/>
      <c r="G643" s="41"/>
      <c r="H643" s="42"/>
      <c r="I643" s="71">
        <f t="shared" si="331"/>
        <v>0</v>
      </c>
    </row>
    <row r="644" spans="1:9" s="3" customFormat="1" hidden="1" x14ac:dyDescent="0.2">
      <c r="A644" s="50"/>
      <c r="B644" s="51"/>
      <c r="C644" s="41"/>
      <c r="D644" s="41"/>
      <c r="E644" s="41"/>
      <c r="F644" s="41"/>
      <c r="G644" s="41"/>
      <c r="H644" s="42"/>
      <c r="I644" s="71">
        <f t="shared" si="331"/>
        <v>0</v>
      </c>
    </row>
    <row r="645" spans="1:9" s="3" customFormat="1" ht="25.5" hidden="1" x14ac:dyDescent="0.2">
      <c r="A645" s="135" t="s">
        <v>46</v>
      </c>
      <c r="B645" s="62">
        <v>60</v>
      </c>
      <c r="C645" s="45">
        <f>SUM(C646,C653,C660)</f>
        <v>0</v>
      </c>
      <c r="D645" s="45">
        <f t="shared" ref="D645:H645" si="341">SUM(D646,D653,D660)</f>
        <v>0</v>
      </c>
      <c r="E645" s="45">
        <f t="shared" si="341"/>
        <v>0</v>
      </c>
      <c r="F645" s="45">
        <f t="shared" si="341"/>
        <v>0</v>
      </c>
      <c r="G645" s="45">
        <f t="shared" si="341"/>
        <v>0</v>
      </c>
      <c r="H645" s="46">
        <f t="shared" si="341"/>
        <v>0</v>
      </c>
      <c r="I645" s="71">
        <f t="shared" si="331"/>
        <v>0</v>
      </c>
    </row>
    <row r="646" spans="1:9" s="3" customFormat="1" ht="25.5" hidden="1" x14ac:dyDescent="0.2">
      <c r="A646" s="60" t="s">
        <v>47</v>
      </c>
      <c r="B646" s="63">
        <v>60</v>
      </c>
      <c r="C646" s="45">
        <f>SUM(C650,C651,C652)</f>
        <v>0</v>
      </c>
      <c r="D646" s="45">
        <f t="shared" ref="D646:H646" si="342">SUM(D650,D651,D652)</f>
        <v>0</v>
      </c>
      <c r="E646" s="45">
        <f t="shared" si="342"/>
        <v>0</v>
      </c>
      <c r="F646" s="45">
        <f t="shared" si="342"/>
        <v>0</v>
      </c>
      <c r="G646" s="45">
        <f t="shared" si="342"/>
        <v>0</v>
      </c>
      <c r="H646" s="46">
        <f t="shared" si="342"/>
        <v>0</v>
      </c>
      <c r="I646" s="71">
        <f t="shared" si="331"/>
        <v>0</v>
      </c>
    </row>
    <row r="647" spans="1:9" s="3" customFormat="1" hidden="1" x14ac:dyDescent="0.2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31"/>
        <v>0</v>
      </c>
    </row>
    <row r="648" spans="1:9" s="3" customFormat="1" hidden="1" x14ac:dyDescent="0.2">
      <c r="A648" s="64" t="s">
        <v>49</v>
      </c>
      <c r="B648" s="65"/>
      <c r="C648" s="45">
        <f>C650+C651+C652-C649</f>
        <v>0</v>
      </c>
      <c r="D648" s="45">
        <f t="shared" ref="D648:H648" si="343">D650+D651+D652-D649</f>
        <v>0</v>
      </c>
      <c r="E648" s="45">
        <f t="shared" si="343"/>
        <v>0</v>
      </c>
      <c r="F648" s="45">
        <f t="shared" si="343"/>
        <v>0</v>
      </c>
      <c r="G648" s="45">
        <f t="shared" si="343"/>
        <v>0</v>
      </c>
      <c r="H648" s="46">
        <f t="shared" si="343"/>
        <v>0</v>
      </c>
      <c r="I648" s="71">
        <f t="shared" si="331"/>
        <v>0</v>
      </c>
    </row>
    <row r="649" spans="1:9" s="3" customFormat="1" hidden="1" x14ac:dyDescent="0.2">
      <c r="A649" s="64" t="s">
        <v>50</v>
      </c>
      <c r="B649" s="65"/>
      <c r="C649" s="45"/>
      <c r="D649" s="45"/>
      <c r="E649" s="45">
        <f t="shared" ref="E649:E652" si="344">C649+D649</f>
        <v>0</v>
      </c>
      <c r="F649" s="45"/>
      <c r="G649" s="45"/>
      <c r="H649" s="46"/>
      <c r="I649" s="71">
        <f t="shared" si="331"/>
        <v>0</v>
      </c>
    </row>
    <row r="650" spans="1:9" s="3" customFormat="1" hidden="1" x14ac:dyDescent="0.2">
      <c r="A650" s="36" t="s">
        <v>51</v>
      </c>
      <c r="B650" s="136" t="s">
        <v>52</v>
      </c>
      <c r="C650" s="41"/>
      <c r="D650" s="41"/>
      <c r="E650" s="41">
        <f t="shared" si="344"/>
        <v>0</v>
      </c>
      <c r="F650" s="41"/>
      <c r="G650" s="41"/>
      <c r="H650" s="42"/>
      <c r="I650" s="71">
        <f t="shared" si="331"/>
        <v>0</v>
      </c>
    </row>
    <row r="651" spans="1:9" s="3" customFormat="1" hidden="1" x14ac:dyDescent="0.2">
      <c r="A651" s="36" t="s">
        <v>18</v>
      </c>
      <c r="B651" s="136" t="s">
        <v>53</v>
      </c>
      <c r="C651" s="41"/>
      <c r="D651" s="41"/>
      <c r="E651" s="41">
        <f t="shared" si="344"/>
        <v>0</v>
      </c>
      <c r="F651" s="41"/>
      <c r="G651" s="41"/>
      <c r="H651" s="42"/>
      <c r="I651" s="71">
        <f t="shared" si="331"/>
        <v>0</v>
      </c>
    </row>
    <row r="652" spans="1:9" s="3" customFormat="1" hidden="1" x14ac:dyDescent="0.2">
      <c r="A652" s="36" t="s">
        <v>20</v>
      </c>
      <c r="B652" s="137" t="s">
        <v>54</v>
      </c>
      <c r="C652" s="41"/>
      <c r="D652" s="41"/>
      <c r="E652" s="41">
        <f t="shared" si="344"/>
        <v>0</v>
      </c>
      <c r="F652" s="41"/>
      <c r="G652" s="41"/>
      <c r="H652" s="42"/>
      <c r="I652" s="71">
        <f t="shared" si="331"/>
        <v>0</v>
      </c>
    </row>
    <row r="653" spans="1:9" s="3" customFormat="1" hidden="1" x14ac:dyDescent="0.2">
      <c r="A653" s="60" t="s">
        <v>55</v>
      </c>
      <c r="B653" s="61" t="s">
        <v>56</v>
      </c>
      <c r="C653" s="45">
        <f>SUM(C657,C658,C659)</f>
        <v>0</v>
      </c>
      <c r="D653" s="45">
        <f t="shared" ref="D653:H653" si="345">SUM(D657,D658,D659)</f>
        <v>0</v>
      </c>
      <c r="E653" s="45">
        <f t="shared" si="345"/>
        <v>0</v>
      </c>
      <c r="F653" s="45">
        <f t="shared" si="345"/>
        <v>0</v>
      </c>
      <c r="G653" s="45">
        <f t="shared" si="345"/>
        <v>0</v>
      </c>
      <c r="H653" s="46">
        <f t="shared" si="345"/>
        <v>0</v>
      </c>
      <c r="I653" s="71">
        <f t="shared" si="331"/>
        <v>0</v>
      </c>
    </row>
    <row r="654" spans="1:9" s="3" customFormat="1" hidden="1" x14ac:dyDescent="0.2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31"/>
        <v>0</v>
      </c>
    </row>
    <row r="655" spans="1:9" s="3" customFormat="1" hidden="1" x14ac:dyDescent="0.2">
      <c r="A655" s="64" t="s">
        <v>49</v>
      </c>
      <c r="B655" s="65"/>
      <c r="C655" s="45">
        <f>C657+C658+C659-C656</f>
        <v>0</v>
      </c>
      <c r="D655" s="45">
        <f t="shared" ref="D655:H655" si="346">D657+D658+D659-D656</f>
        <v>0</v>
      </c>
      <c r="E655" s="45">
        <f t="shared" si="346"/>
        <v>0</v>
      </c>
      <c r="F655" s="45">
        <f t="shared" si="346"/>
        <v>0</v>
      </c>
      <c r="G655" s="45">
        <f t="shared" si="346"/>
        <v>0</v>
      </c>
      <c r="H655" s="46">
        <f t="shared" si="346"/>
        <v>0</v>
      </c>
      <c r="I655" s="71">
        <f t="shared" si="331"/>
        <v>0</v>
      </c>
    </row>
    <row r="656" spans="1:9" s="3" customFormat="1" hidden="1" x14ac:dyDescent="0.2">
      <c r="A656" s="64" t="s">
        <v>50</v>
      </c>
      <c r="B656" s="65"/>
      <c r="C656" s="45"/>
      <c r="D656" s="45"/>
      <c r="E656" s="45">
        <f t="shared" ref="E656:E659" si="347">C656+D656</f>
        <v>0</v>
      </c>
      <c r="F656" s="45"/>
      <c r="G656" s="45"/>
      <c r="H656" s="46"/>
      <c r="I656" s="71">
        <f t="shared" si="331"/>
        <v>0</v>
      </c>
    </row>
    <row r="657" spans="1:9" s="3" customFormat="1" hidden="1" x14ac:dyDescent="0.2">
      <c r="A657" s="36" t="s">
        <v>57</v>
      </c>
      <c r="B657" s="137" t="s">
        <v>58</v>
      </c>
      <c r="C657" s="41"/>
      <c r="D657" s="41"/>
      <c r="E657" s="41">
        <f t="shared" si="347"/>
        <v>0</v>
      </c>
      <c r="F657" s="41"/>
      <c r="G657" s="41"/>
      <c r="H657" s="42"/>
      <c r="I657" s="71">
        <f t="shared" si="331"/>
        <v>0</v>
      </c>
    </row>
    <row r="658" spans="1:9" s="3" customFormat="1" hidden="1" x14ac:dyDescent="0.2">
      <c r="A658" s="36" t="s">
        <v>59</v>
      </c>
      <c r="B658" s="137" t="s">
        <v>60</v>
      </c>
      <c r="C658" s="41"/>
      <c r="D658" s="41"/>
      <c r="E658" s="41">
        <f t="shared" si="347"/>
        <v>0</v>
      </c>
      <c r="F658" s="41"/>
      <c r="G658" s="41"/>
      <c r="H658" s="42"/>
      <c r="I658" s="71">
        <f t="shared" si="331"/>
        <v>0</v>
      </c>
    </row>
    <row r="659" spans="1:9" s="3" customFormat="1" hidden="1" x14ac:dyDescent="0.2">
      <c r="A659" s="36" t="s">
        <v>61</v>
      </c>
      <c r="B659" s="137" t="s">
        <v>62</v>
      </c>
      <c r="C659" s="41"/>
      <c r="D659" s="41"/>
      <c r="E659" s="41">
        <f t="shared" si="347"/>
        <v>0</v>
      </c>
      <c r="F659" s="41"/>
      <c r="G659" s="41"/>
      <c r="H659" s="42"/>
      <c r="I659" s="71">
        <f t="shared" si="331"/>
        <v>0</v>
      </c>
    </row>
    <row r="660" spans="1:9" s="3" customFormat="1" hidden="1" x14ac:dyDescent="0.2">
      <c r="A660" s="60" t="s">
        <v>63</v>
      </c>
      <c r="B660" s="67" t="s">
        <v>64</v>
      </c>
      <c r="C660" s="45">
        <f>SUM(C664,C665,C666)</f>
        <v>0</v>
      </c>
      <c r="D660" s="45">
        <f t="shared" ref="D660:H660" si="348">SUM(D664,D665,D666)</f>
        <v>0</v>
      </c>
      <c r="E660" s="45">
        <f t="shared" si="348"/>
        <v>0</v>
      </c>
      <c r="F660" s="45">
        <f t="shared" si="348"/>
        <v>0</v>
      </c>
      <c r="G660" s="45">
        <f t="shared" si="348"/>
        <v>0</v>
      </c>
      <c r="H660" s="46">
        <f t="shared" si="348"/>
        <v>0</v>
      </c>
      <c r="I660" s="71">
        <f t="shared" si="331"/>
        <v>0</v>
      </c>
    </row>
    <row r="661" spans="1:9" s="3" customFormat="1" hidden="1" x14ac:dyDescent="0.2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31"/>
        <v>0</v>
      </c>
    </row>
    <row r="662" spans="1:9" s="3" customFormat="1" hidden="1" x14ac:dyDescent="0.2">
      <c r="A662" s="64" t="s">
        <v>49</v>
      </c>
      <c r="B662" s="65"/>
      <c r="C662" s="45">
        <f>C664+C665+C666-C663</f>
        <v>0</v>
      </c>
      <c r="D662" s="45">
        <f t="shared" ref="D662:H662" si="349">D664+D665+D666-D663</f>
        <v>0</v>
      </c>
      <c r="E662" s="45">
        <f t="shared" si="349"/>
        <v>0</v>
      </c>
      <c r="F662" s="45">
        <f t="shared" si="349"/>
        <v>0</v>
      </c>
      <c r="G662" s="45">
        <f t="shared" si="349"/>
        <v>0</v>
      </c>
      <c r="H662" s="46">
        <f t="shared" si="349"/>
        <v>0</v>
      </c>
      <c r="I662" s="71">
        <f t="shared" si="331"/>
        <v>0</v>
      </c>
    </row>
    <row r="663" spans="1:9" s="3" customFormat="1" hidden="1" x14ac:dyDescent="0.2">
      <c r="A663" s="64" t="s">
        <v>50</v>
      </c>
      <c r="B663" s="65"/>
      <c r="C663" s="45"/>
      <c r="D663" s="45"/>
      <c r="E663" s="45">
        <f t="shared" ref="E663:E666" si="350">C663+D663</f>
        <v>0</v>
      </c>
      <c r="F663" s="45"/>
      <c r="G663" s="45"/>
      <c r="H663" s="46"/>
      <c r="I663" s="71">
        <f t="shared" si="331"/>
        <v>0</v>
      </c>
    </row>
    <row r="664" spans="1:9" s="3" customFormat="1" hidden="1" x14ac:dyDescent="0.2">
      <c r="A664" s="36" t="s">
        <v>57</v>
      </c>
      <c r="B664" s="137" t="s">
        <v>65</v>
      </c>
      <c r="C664" s="41"/>
      <c r="D664" s="41"/>
      <c r="E664" s="41">
        <f t="shared" si="350"/>
        <v>0</v>
      </c>
      <c r="F664" s="41"/>
      <c r="G664" s="41"/>
      <c r="H664" s="42"/>
      <c r="I664" s="71">
        <f t="shared" si="331"/>
        <v>0</v>
      </c>
    </row>
    <row r="665" spans="1:9" s="3" customFormat="1" hidden="1" x14ac:dyDescent="0.2">
      <c r="A665" s="36" t="s">
        <v>59</v>
      </c>
      <c r="B665" s="137" t="s">
        <v>66</v>
      </c>
      <c r="C665" s="41"/>
      <c r="D665" s="41"/>
      <c r="E665" s="41">
        <f t="shared" si="350"/>
        <v>0</v>
      </c>
      <c r="F665" s="41"/>
      <c r="G665" s="41"/>
      <c r="H665" s="42"/>
      <c r="I665" s="71">
        <f t="shared" si="331"/>
        <v>0</v>
      </c>
    </row>
    <row r="666" spans="1:9" s="3" customFormat="1" hidden="1" x14ac:dyDescent="0.2">
      <c r="A666" s="36" t="s">
        <v>61</v>
      </c>
      <c r="B666" s="137" t="s">
        <v>67</v>
      </c>
      <c r="C666" s="41"/>
      <c r="D666" s="41"/>
      <c r="E666" s="41">
        <f t="shared" si="350"/>
        <v>0</v>
      </c>
      <c r="F666" s="41"/>
      <c r="G666" s="41"/>
      <c r="H666" s="42"/>
      <c r="I666" s="71">
        <f t="shared" si="331"/>
        <v>0</v>
      </c>
    </row>
    <row r="667" spans="1:9" s="3" customFormat="1" hidden="1" x14ac:dyDescent="0.2">
      <c r="A667" s="68"/>
      <c r="B667" s="55"/>
      <c r="C667" s="41"/>
      <c r="D667" s="41"/>
      <c r="E667" s="41"/>
      <c r="F667" s="41"/>
      <c r="G667" s="41"/>
      <c r="H667" s="42"/>
      <c r="I667" s="71">
        <f t="shared" si="331"/>
        <v>0</v>
      </c>
    </row>
    <row r="668" spans="1:9" s="3" customFormat="1" hidden="1" x14ac:dyDescent="0.2">
      <c r="A668" s="60" t="s">
        <v>68</v>
      </c>
      <c r="B668" s="61">
        <v>71</v>
      </c>
      <c r="C668" s="45">
        <f>SUM(C669)</f>
        <v>0</v>
      </c>
      <c r="D668" s="45">
        <f t="shared" ref="D668:H668" si="351">SUM(D669)</f>
        <v>0</v>
      </c>
      <c r="E668" s="45">
        <f t="shared" si="351"/>
        <v>0</v>
      </c>
      <c r="F668" s="45">
        <f t="shared" si="351"/>
        <v>0</v>
      </c>
      <c r="G668" s="45">
        <f t="shared" si="351"/>
        <v>0</v>
      </c>
      <c r="H668" s="46">
        <f t="shared" si="351"/>
        <v>0</v>
      </c>
      <c r="I668" s="71">
        <f t="shared" si="331"/>
        <v>0</v>
      </c>
    </row>
    <row r="669" spans="1:9" s="3" customFormat="1" hidden="1" x14ac:dyDescent="0.2">
      <c r="A669" s="50" t="s">
        <v>69</v>
      </c>
      <c r="B669" s="134" t="s">
        <v>70</v>
      </c>
      <c r="C669" s="41"/>
      <c r="D669" s="41"/>
      <c r="E669" s="41">
        <f>C669+D669</f>
        <v>0</v>
      </c>
      <c r="F669" s="41"/>
      <c r="G669" s="41"/>
      <c r="H669" s="42"/>
      <c r="I669" s="71">
        <f t="shared" si="331"/>
        <v>0</v>
      </c>
    </row>
    <row r="670" spans="1:9" s="3" customFormat="1" hidden="1" x14ac:dyDescent="0.2">
      <c r="A670" s="68"/>
      <c r="B670" s="55"/>
      <c r="C670" s="41"/>
      <c r="D670" s="41"/>
      <c r="E670" s="41"/>
      <c r="F670" s="41"/>
      <c r="G670" s="41"/>
      <c r="H670" s="42"/>
      <c r="I670" s="71">
        <f t="shared" si="331"/>
        <v>0</v>
      </c>
    </row>
    <row r="671" spans="1:9" s="3" customFormat="1" hidden="1" x14ac:dyDescent="0.2">
      <c r="A671" s="48" t="s">
        <v>71</v>
      </c>
      <c r="B671" s="67" t="s">
        <v>72</v>
      </c>
      <c r="C671" s="45"/>
      <c r="D671" s="45"/>
      <c r="E671" s="45">
        <f>C671+D671</f>
        <v>0</v>
      </c>
      <c r="F671" s="45"/>
      <c r="G671" s="45"/>
      <c r="H671" s="46"/>
      <c r="I671" s="71">
        <f t="shared" si="331"/>
        <v>0</v>
      </c>
    </row>
    <row r="672" spans="1:9" s="3" customFormat="1" hidden="1" x14ac:dyDescent="0.2">
      <c r="A672" s="68"/>
      <c r="B672" s="55"/>
      <c r="C672" s="41"/>
      <c r="D672" s="41"/>
      <c r="E672" s="41"/>
      <c r="F672" s="41"/>
      <c r="G672" s="41"/>
      <c r="H672" s="42"/>
      <c r="I672" s="71">
        <f t="shared" si="331"/>
        <v>0</v>
      </c>
    </row>
    <row r="673" spans="1:9" s="3" customFormat="1" hidden="1" x14ac:dyDescent="0.2">
      <c r="A673" s="48" t="s">
        <v>73</v>
      </c>
      <c r="B673" s="67"/>
      <c r="C673" s="45">
        <f>C620-C641</f>
        <v>0</v>
      </c>
      <c r="D673" s="45">
        <f t="shared" ref="D673:H673" si="352">D620-D641</f>
        <v>0</v>
      </c>
      <c r="E673" s="45">
        <f t="shared" si="352"/>
        <v>0</v>
      </c>
      <c r="F673" s="45">
        <f t="shared" si="352"/>
        <v>0</v>
      </c>
      <c r="G673" s="45">
        <f t="shared" si="352"/>
        <v>0</v>
      </c>
      <c r="H673" s="46">
        <f t="shared" si="352"/>
        <v>0</v>
      </c>
      <c r="I673" s="71">
        <f t="shared" si="331"/>
        <v>0</v>
      </c>
    </row>
    <row r="674" spans="1:9" s="5" customFormat="1" ht="25.5" hidden="1" x14ac:dyDescent="0.2">
      <c r="A674" s="99" t="s">
        <v>99</v>
      </c>
      <c r="B674" s="100"/>
      <c r="C674" s="101">
        <f>C675</f>
        <v>0</v>
      </c>
      <c r="D674" s="101">
        <f t="shared" ref="D674:H674" si="353">D675</f>
        <v>0</v>
      </c>
      <c r="E674" s="101">
        <f t="shared" si="353"/>
        <v>0</v>
      </c>
      <c r="F674" s="101">
        <f t="shared" si="353"/>
        <v>0</v>
      </c>
      <c r="G674" s="101">
        <f t="shared" si="353"/>
        <v>0</v>
      </c>
      <c r="H674" s="102">
        <f t="shared" si="353"/>
        <v>0</v>
      </c>
      <c r="I674" s="71">
        <f t="shared" si="331"/>
        <v>0</v>
      </c>
    </row>
    <row r="675" spans="1:9" s="3" customFormat="1" hidden="1" x14ac:dyDescent="0.2">
      <c r="A675" s="111" t="s">
        <v>78</v>
      </c>
      <c r="B675" s="112"/>
      <c r="C675" s="117">
        <f>SUM(C676,C677,C678,C682)</f>
        <v>0</v>
      </c>
      <c r="D675" s="117">
        <f t="shared" ref="D675:H675" si="354">SUM(D676,D677,D678,D682)</f>
        <v>0</v>
      </c>
      <c r="E675" s="117">
        <f t="shared" si="354"/>
        <v>0</v>
      </c>
      <c r="F675" s="117">
        <f t="shared" si="354"/>
        <v>0</v>
      </c>
      <c r="G675" s="117">
        <f t="shared" si="354"/>
        <v>0</v>
      </c>
      <c r="H675" s="118">
        <f t="shared" si="354"/>
        <v>0</v>
      </c>
      <c r="I675" s="71">
        <f t="shared" si="331"/>
        <v>0</v>
      </c>
    </row>
    <row r="676" spans="1:9" s="3" customFormat="1" hidden="1" x14ac:dyDescent="0.2">
      <c r="A676" s="36" t="s">
        <v>12</v>
      </c>
      <c r="B676" s="37"/>
      <c r="C676" s="41"/>
      <c r="D676" s="41"/>
      <c r="E676" s="41">
        <f>SUM(C676,D676)</f>
        <v>0</v>
      </c>
      <c r="F676" s="41"/>
      <c r="G676" s="41"/>
      <c r="H676" s="42"/>
      <c r="I676" s="71">
        <f t="shared" si="331"/>
        <v>0</v>
      </c>
    </row>
    <row r="677" spans="1:9" s="3" customFormat="1" hidden="1" x14ac:dyDescent="0.2">
      <c r="A677" s="36" t="s">
        <v>13</v>
      </c>
      <c r="B677" s="40"/>
      <c r="C677" s="41"/>
      <c r="D677" s="41"/>
      <c r="E677" s="41">
        <f t="shared" ref="E677:E681" si="355">SUM(C677,D677)</f>
        <v>0</v>
      </c>
      <c r="F677" s="41"/>
      <c r="G677" s="41"/>
      <c r="H677" s="42"/>
      <c r="I677" s="71">
        <f t="shared" si="331"/>
        <v>0</v>
      </c>
    </row>
    <row r="678" spans="1:9" s="3" customFormat="1" hidden="1" x14ac:dyDescent="0.2">
      <c r="A678" s="43" t="s">
        <v>79</v>
      </c>
      <c r="B678" s="44" t="s">
        <v>15</v>
      </c>
      <c r="C678" s="45">
        <f>SUM(C679:C681)</f>
        <v>0</v>
      </c>
      <c r="D678" s="45">
        <f>SUM(D679:D681)</f>
        <v>0</v>
      </c>
      <c r="E678" s="45">
        <f t="shared" si="355"/>
        <v>0</v>
      </c>
      <c r="F678" s="45">
        <f t="shared" ref="F678:H678" si="356">SUM(F679:F681)</f>
        <v>0</v>
      </c>
      <c r="G678" s="45">
        <f t="shared" si="356"/>
        <v>0</v>
      </c>
      <c r="H678" s="46">
        <f t="shared" si="356"/>
        <v>0</v>
      </c>
      <c r="I678" s="71">
        <f t="shared" si="331"/>
        <v>0</v>
      </c>
    </row>
    <row r="679" spans="1:9" s="3" customFormat="1" hidden="1" x14ac:dyDescent="0.2">
      <c r="A679" s="47" t="s">
        <v>16</v>
      </c>
      <c r="B679" s="37" t="s">
        <v>17</v>
      </c>
      <c r="C679" s="41"/>
      <c r="D679" s="41"/>
      <c r="E679" s="41">
        <f t="shared" si="355"/>
        <v>0</v>
      </c>
      <c r="F679" s="41"/>
      <c r="G679" s="41"/>
      <c r="H679" s="42"/>
      <c r="I679" s="71">
        <f t="shared" si="331"/>
        <v>0</v>
      </c>
    </row>
    <row r="680" spans="1:9" s="3" customFormat="1" hidden="1" x14ac:dyDescent="0.2">
      <c r="A680" s="47" t="s">
        <v>18</v>
      </c>
      <c r="B680" s="37" t="s">
        <v>19</v>
      </c>
      <c r="C680" s="41"/>
      <c r="D680" s="41"/>
      <c r="E680" s="41">
        <f t="shared" si="355"/>
        <v>0</v>
      </c>
      <c r="F680" s="41"/>
      <c r="G680" s="41"/>
      <c r="H680" s="42"/>
      <c r="I680" s="71">
        <f t="shared" si="331"/>
        <v>0</v>
      </c>
    </row>
    <row r="681" spans="1:9" s="3" customFormat="1" hidden="1" x14ac:dyDescent="0.2">
      <c r="A681" s="47" t="s">
        <v>20</v>
      </c>
      <c r="B681" s="37" t="s">
        <v>21</v>
      </c>
      <c r="C681" s="41"/>
      <c r="D681" s="41"/>
      <c r="E681" s="41">
        <f t="shared" si="355"/>
        <v>0</v>
      </c>
      <c r="F681" s="41"/>
      <c r="G681" s="41"/>
      <c r="H681" s="42"/>
      <c r="I681" s="71">
        <f t="shared" si="331"/>
        <v>0</v>
      </c>
    </row>
    <row r="682" spans="1:9" s="3" customFormat="1" ht="25.5" hidden="1" x14ac:dyDescent="0.2">
      <c r="A682" s="43" t="s">
        <v>22</v>
      </c>
      <c r="B682" s="44" t="s">
        <v>23</v>
      </c>
      <c r="C682" s="45">
        <f>SUM(C683,C687,C691)</f>
        <v>0</v>
      </c>
      <c r="D682" s="45">
        <f t="shared" ref="D682:H682" si="357">SUM(D683,D687,D691)</f>
        <v>0</v>
      </c>
      <c r="E682" s="45">
        <f t="shared" si="357"/>
        <v>0</v>
      </c>
      <c r="F682" s="45">
        <f t="shared" si="357"/>
        <v>0</v>
      </c>
      <c r="G682" s="45">
        <f t="shared" si="357"/>
        <v>0</v>
      </c>
      <c r="H682" s="46">
        <f t="shared" si="357"/>
        <v>0</v>
      </c>
      <c r="I682" s="71">
        <f t="shared" si="331"/>
        <v>0</v>
      </c>
    </row>
    <row r="683" spans="1:9" s="3" customFormat="1" hidden="1" x14ac:dyDescent="0.2">
      <c r="A683" s="48" t="s">
        <v>24</v>
      </c>
      <c r="B683" s="49" t="s">
        <v>25</v>
      </c>
      <c r="C683" s="45">
        <f>SUM(C684:C686)</f>
        <v>0</v>
      </c>
      <c r="D683" s="45">
        <f t="shared" ref="D683:H683" si="358">SUM(D684:D686)</f>
        <v>0</v>
      </c>
      <c r="E683" s="45">
        <f t="shared" si="358"/>
        <v>0</v>
      </c>
      <c r="F683" s="45">
        <f t="shared" si="358"/>
        <v>0</v>
      </c>
      <c r="G683" s="45">
        <f t="shared" si="358"/>
        <v>0</v>
      </c>
      <c r="H683" s="46">
        <f t="shared" si="358"/>
        <v>0</v>
      </c>
      <c r="I683" s="71">
        <f t="shared" si="331"/>
        <v>0</v>
      </c>
    </row>
    <row r="684" spans="1:9" s="3" customFormat="1" hidden="1" x14ac:dyDescent="0.2">
      <c r="A684" s="50" t="s">
        <v>26</v>
      </c>
      <c r="B684" s="51" t="s">
        <v>27</v>
      </c>
      <c r="C684" s="41"/>
      <c r="D684" s="41"/>
      <c r="E684" s="41">
        <f t="shared" ref="E684:E686" si="359">SUM(C684,D684)</f>
        <v>0</v>
      </c>
      <c r="F684" s="41"/>
      <c r="G684" s="41"/>
      <c r="H684" s="42"/>
      <c r="I684" s="71">
        <f t="shared" si="331"/>
        <v>0</v>
      </c>
    </row>
    <row r="685" spans="1:9" s="3" customFormat="1" hidden="1" x14ac:dyDescent="0.2">
      <c r="A685" s="50" t="s">
        <v>28</v>
      </c>
      <c r="B685" s="52" t="s">
        <v>29</v>
      </c>
      <c r="C685" s="41"/>
      <c r="D685" s="41"/>
      <c r="E685" s="41">
        <f t="shared" si="359"/>
        <v>0</v>
      </c>
      <c r="F685" s="41"/>
      <c r="G685" s="41"/>
      <c r="H685" s="42"/>
      <c r="I685" s="71">
        <f t="shared" si="331"/>
        <v>0</v>
      </c>
    </row>
    <row r="686" spans="1:9" s="3" customFormat="1" hidden="1" x14ac:dyDescent="0.2">
      <c r="A686" s="50" t="s">
        <v>30</v>
      </c>
      <c r="B686" s="52" t="s">
        <v>31</v>
      </c>
      <c r="C686" s="41"/>
      <c r="D686" s="41"/>
      <c r="E686" s="41">
        <f t="shared" si="359"/>
        <v>0</v>
      </c>
      <c r="F686" s="41"/>
      <c r="G686" s="41"/>
      <c r="H686" s="42"/>
      <c r="I686" s="71">
        <f t="shared" si="331"/>
        <v>0</v>
      </c>
    </row>
    <row r="687" spans="1:9" s="3" customFormat="1" hidden="1" x14ac:dyDescent="0.2">
      <c r="A687" s="48" t="s">
        <v>32</v>
      </c>
      <c r="B687" s="53" t="s">
        <v>33</v>
      </c>
      <c r="C687" s="45">
        <f>SUM(C688:C690)</f>
        <v>0</v>
      </c>
      <c r="D687" s="45">
        <f t="shared" ref="D687:H687" si="360">SUM(D688:D690)</f>
        <v>0</v>
      </c>
      <c r="E687" s="45">
        <f t="shared" si="360"/>
        <v>0</v>
      </c>
      <c r="F687" s="45">
        <f t="shared" si="360"/>
        <v>0</v>
      </c>
      <c r="G687" s="45">
        <f t="shared" si="360"/>
        <v>0</v>
      </c>
      <c r="H687" s="46">
        <f t="shared" si="360"/>
        <v>0</v>
      </c>
      <c r="I687" s="71">
        <f t="shared" si="331"/>
        <v>0</v>
      </c>
    </row>
    <row r="688" spans="1:9" s="3" customFormat="1" hidden="1" x14ac:dyDescent="0.2">
      <c r="A688" s="50" t="s">
        <v>26</v>
      </c>
      <c r="B688" s="52" t="s">
        <v>34</v>
      </c>
      <c r="C688" s="41"/>
      <c r="D688" s="41"/>
      <c r="E688" s="41">
        <f t="shared" ref="E688:E690" si="361">SUM(C688,D688)</f>
        <v>0</v>
      </c>
      <c r="F688" s="41"/>
      <c r="G688" s="41"/>
      <c r="H688" s="42"/>
      <c r="I688" s="71">
        <f t="shared" si="331"/>
        <v>0</v>
      </c>
    </row>
    <row r="689" spans="1:9" s="3" customFormat="1" hidden="1" x14ac:dyDescent="0.2">
      <c r="A689" s="50" t="s">
        <v>28</v>
      </c>
      <c r="B689" s="52" t="s">
        <v>35</v>
      </c>
      <c r="C689" s="41"/>
      <c r="D689" s="41"/>
      <c r="E689" s="41">
        <f t="shared" si="361"/>
        <v>0</v>
      </c>
      <c r="F689" s="41"/>
      <c r="G689" s="41"/>
      <c r="H689" s="42"/>
      <c r="I689" s="71">
        <f t="shared" si="331"/>
        <v>0</v>
      </c>
    </row>
    <row r="690" spans="1:9" s="3" customFormat="1" hidden="1" x14ac:dyDescent="0.2">
      <c r="A690" s="50" t="s">
        <v>30</v>
      </c>
      <c r="B690" s="52" t="s">
        <v>36</v>
      </c>
      <c r="C690" s="41"/>
      <c r="D690" s="41"/>
      <c r="E690" s="41">
        <f t="shared" si="361"/>
        <v>0</v>
      </c>
      <c r="F690" s="41"/>
      <c r="G690" s="41"/>
      <c r="H690" s="42"/>
      <c r="I690" s="71">
        <f t="shared" si="331"/>
        <v>0</v>
      </c>
    </row>
    <row r="691" spans="1:9" s="3" customFormat="1" hidden="1" x14ac:dyDescent="0.2">
      <c r="A691" s="48" t="s">
        <v>37</v>
      </c>
      <c r="B691" s="53" t="s">
        <v>38</v>
      </c>
      <c r="C691" s="45">
        <f>SUM(C692:C694)</f>
        <v>0</v>
      </c>
      <c r="D691" s="45">
        <f t="shared" ref="D691:H691" si="362">SUM(D692:D694)</f>
        <v>0</v>
      </c>
      <c r="E691" s="45">
        <f t="shared" si="362"/>
        <v>0</v>
      </c>
      <c r="F691" s="45">
        <f t="shared" si="362"/>
        <v>0</v>
      </c>
      <c r="G691" s="45">
        <f t="shared" si="362"/>
        <v>0</v>
      </c>
      <c r="H691" s="46">
        <f t="shared" si="362"/>
        <v>0</v>
      </c>
      <c r="I691" s="71">
        <f t="shared" si="331"/>
        <v>0</v>
      </c>
    </row>
    <row r="692" spans="1:9" s="3" customFormat="1" hidden="1" x14ac:dyDescent="0.2">
      <c r="A692" s="50" t="s">
        <v>26</v>
      </c>
      <c r="B692" s="52" t="s">
        <v>39</v>
      </c>
      <c r="C692" s="41"/>
      <c r="D692" s="41"/>
      <c r="E692" s="41">
        <f t="shared" ref="E692:E694" si="363">SUM(C692,D692)</f>
        <v>0</v>
      </c>
      <c r="F692" s="41"/>
      <c r="G692" s="41"/>
      <c r="H692" s="42"/>
      <c r="I692" s="71">
        <f t="shared" si="331"/>
        <v>0</v>
      </c>
    </row>
    <row r="693" spans="1:9" s="3" customFormat="1" hidden="1" x14ac:dyDescent="0.2">
      <c r="A693" s="50" t="s">
        <v>28</v>
      </c>
      <c r="B693" s="52" t="s">
        <v>40</v>
      </c>
      <c r="C693" s="41"/>
      <c r="D693" s="41"/>
      <c r="E693" s="41">
        <f t="shared" si="363"/>
        <v>0</v>
      </c>
      <c r="F693" s="41"/>
      <c r="G693" s="41"/>
      <c r="H693" s="42"/>
      <c r="I693" s="71">
        <f t="shared" ref="I693:I759" si="364">SUM(E693:H693)</f>
        <v>0</v>
      </c>
    </row>
    <row r="694" spans="1:9" s="3" customFormat="1" hidden="1" x14ac:dyDescent="0.2">
      <c r="A694" s="50" t="s">
        <v>30</v>
      </c>
      <c r="B694" s="52" t="s">
        <v>41</v>
      </c>
      <c r="C694" s="41"/>
      <c r="D694" s="41"/>
      <c r="E694" s="41">
        <f t="shared" si="363"/>
        <v>0</v>
      </c>
      <c r="F694" s="41"/>
      <c r="G694" s="41"/>
      <c r="H694" s="42"/>
      <c r="I694" s="71">
        <f t="shared" si="364"/>
        <v>0</v>
      </c>
    </row>
    <row r="695" spans="1:9" s="3" customFormat="1" hidden="1" x14ac:dyDescent="0.2">
      <c r="A695" s="111" t="s">
        <v>76</v>
      </c>
      <c r="B695" s="112"/>
      <c r="C695" s="105">
        <f>SUM(C696,C699,C725,C722)</f>
        <v>0</v>
      </c>
      <c r="D695" s="105">
        <f>SUM(D696,D699,D725,D722)</f>
        <v>0</v>
      </c>
      <c r="E695" s="105">
        <f t="shared" ref="E695:H695" si="365">SUM(E696,E699,E725,E722)</f>
        <v>0</v>
      </c>
      <c r="F695" s="105">
        <f t="shared" si="365"/>
        <v>0</v>
      </c>
      <c r="G695" s="105">
        <f t="shared" si="365"/>
        <v>0</v>
      </c>
      <c r="H695" s="106">
        <f t="shared" si="365"/>
        <v>0</v>
      </c>
      <c r="I695" s="71">
        <f t="shared" si="364"/>
        <v>0</v>
      </c>
    </row>
    <row r="696" spans="1:9" s="3" customFormat="1" hidden="1" x14ac:dyDescent="0.2">
      <c r="A696" s="60" t="s">
        <v>43</v>
      </c>
      <c r="B696" s="61">
        <v>20</v>
      </c>
      <c r="C696" s="45">
        <f>SUM(C697)</f>
        <v>0</v>
      </c>
      <c r="D696" s="45">
        <f t="shared" ref="D696:H696" si="366">SUM(D697)</f>
        <v>0</v>
      </c>
      <c r="E696" s="45">
        <f t="shared" si="366"/>
        <v>0</v>
      </c>
      <c r="F696" s="45">
        <f t="shared" si="366"/>
        <v>0</v>
      </c>
      <c r="G696" s="45">
        <f t="shared" si="366"/>
        <v>0</v>
      </c>
      <c r="H696" s="46">
        <f t="shared" si="366"/>
        <v>0</v>
      </c>
      <c r="I696" s="71">
        <f t="shared" si="364"/>
        <v>0</v>
      </c>
    </row>
    <row r="697" spans="1:9" s="3" customFormat="1" hidden="1" x14ac:dyDescent="0.2">
      <c r="A697" s="50" t="s">
        <v>87</v>
      </c>
      <c r="B697" s="134" t="s">
        <v>88</v>
      </c>
      <c r="C697" s="41"/>
      <c r="D697" s="41"/>
      <c r="E697" s="41">
        <f>C697+D697</f>
        <v>0</v>
      </c>
      <c r="F697" s="41"/>
      <c r="G697" s="41"/>
      <c r="H697" s="42"/>
      <c r="I697" s="71">
        <f t="shared" si="364"/>
        <v>0</v>
      </c>
    </row>
    <row r="698" spans="1:9" s="3" customFormat="1" hidden="1" x14ac:dyDescent="0.2">
      <c r="A698" s="50"/>
      <c r="B698" s="51"/>
      <c r="C698" s="41"/>
      <c r="D698" s="41"/>
      <c r="E698" s="41"/>
      <c r="F698" s="41"/>
      <c r="G698" s="41"/>
      <c r="H698" s="42"/>
      <c r="I698" s="71">
        <f t="shared" si="364"/>
        <v>0</v>
      </c>
    </row>
    <row r="699" spans="1:9" s="3" customFormat="1" ht="25.5" hidden="1" x14ac:dyDescent="0.2">
      <c r="A699" s="135" t="s">
        <v>46</v>
      </c>
      <c r="B699" s="62">
        <v>60</v>
      </c>
      <c r="C699" s="45">
        <f>SUM(C700,C707,C714)</f>
        <v>0</v>
      </c>
      <c r="D699" s="45">
        <f t="shared" ref="D699:H699" si="367">SUM(D700,D707,D714)</f>
        <v>0</v>
      </c>
      <c r="E699" s="45">
        <f t="shared" si="367"/>
        <v>0</v>
      </c>
      <c r="F699" s="45">
        <f t="shared" si="367"/>
        <v>0</v>
      </c>
      <c r="G699" s="45">
        <f t="shared" si="367"/>
        <v>0</v>
      </c>
      <c r="H699" s="46">
        <f t="shared" si="367"/>
        <v>0</v>
      </c>
      <c r="I699" s="71">
        <f t="shared" si="364"/>
        <v>0</v>
      </c>
    </row>
    <row r="700" spans="1:9" s="3" customFormat="1" ht="25.5" hidden="1" x14ac:dyDescent="0.2">
      <c r="A700" s="60" t="s">
        <v>47</v>
      </c>
      <c r="B700" s="63">
        <v>60</v>
      </c>
      <c r="C700" s="45">
        <f>SUM(C704,C705,C706)</f>
        <v>0</v>
      </c>
      <c r="D700" s="45">
        <f t="shared" ref="D700:H700" si="368">SUM(D704,D705,D706)</f>
        <v>0</v>
      </c>
      <c r="E700" s="45">
        <f t="shared" si="368"/>
        <v>0</v>
      </c>
      <c r="F700" s="45">
        <f t="shared" si="368"/>
        <v>0</v>
      </c>
      <c r="G700" s="45">
        <f t="shared" si="368"/>
        <v>0</v>
      </c>
      <c r="H700" s="46">
        <f t="shared" si="368"/>
        <v>0</v>
      </c>
      <c r="I700" s="71">
        <f t="shared" si="364"/>
        <v>0</v>
      </c>
    </row>
    <row r="701" spans="1:9" s="3" customFormat="1" hidden="1" x14ac:dyDescent="0.2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364"/>
        <v>0</v>
      </c>
    </row>
    <row r="702" spans="1:9" s="3" customFormat="1" hidden="1" x14ac:dyDescent="0.2">
      <c r="A702" s="64" t="s">
        <v>49</v>
      </c>
      <c r="B702" s="65"/>
      <c r="C702" s="45">
        <f>C704+C705+C706-C703</f>
        <v>0</v>
      </c>
      <c r="D702" s="45">
        <f t="shared" ref="D702:H702" si="369">D704+D705+D706-D703</f>
        <v>0</v>
      </c>
      <c r="E702" s="45">
        <f t="shared" si="369"/>
        <v>0</v>
      </c>
      <c r="F702" s="45">
        <f t="shared" si="369"/>
        <v>0</v>
      </c>
      <c r="G702" s="45">
        <f t="shared" si="369"/>
        <v>0</v>
      </c>
      <c r="H702" s="46">
        <f t="shared" si="369"/>
        <v>0</v>
      </c>
      <c r="I702" s="71">
        <f t="shared" si="364"/>
        <v>0</v>
      </c>
    </row>
    <row r="703" spans="1:9" s="3" customFormat="1" hidden="1" x14ac:dyDescent="0.2">
      <c r="A703" s="64" t="s">
        <v>50</v>
      </c>
      <c r="B703" s="65"/>
      <c r="C703" s="45"/>
      <c r="D703" s="45"/>
      <c r="E703" s="45">
        <f t="shared" ref="E703:E706" si="370">C703+D703</f>
        <v>0</v>
      </c>
      <c r="F703" s="45"/>
      <c r="G703" s="45"/>
      <c r="H703" s="46"/>
      <c r="I703" s="71">
        <f t="shared" si="364"/>
        <v>0</v>
      </c>
    </row>
    <row r="704" spans="1:9" s="3" customFormat="1" hidden="1" x14ac:dyDescent="0.2">
      <c r="A704" s="36" t="s">
        <v>51</v>
      </c>
      <c r="B704" s="136" t="s">
        <v>52</v>
      </c>
      <c r="C704" s="41"/>
      <c r="D704" s="41"/>
      <c r="E704" s="41">
        <f t="shared" si="370"/>
        <v>0</v>
      </c>
      <c r="F704" s="41"/>
      <c r="G704" s="41"/>
      <c r="H704" s="42"/>
      <c r="I704" s="71">
        <f t="shared" si="364"/>
        <v>0</v>
      </c>
    </row>
    <row r="705" spans="1:9" s="3" customFormat="1" hidden="1" x14ac:dyDescent="0.2">
      <c r="A705" s="36" t="s">
        <v>18</v>
      </c>
      <c r="B705" s="136" t="s">
        <v>53</v>
      </c>
      <c r="C705" s="41"/>
      <c r="D705" s="41"/>
      <c r="E705" s="41">
        <f t="shared" si="370"/>
        <v>0</v>
      </c>
      <c r="F705" s="41"/>
      <c r="G705" s="41"/>
      <c r="H705" s="42"/>
      <c r="I705" s="71">
        <f t="shared" si="364"/>
        <v>0</v>
      </c>
    </row>
    <row r="706" spans="1:9" s="3" customFormat="1" hidden="1" x14ac:dyDescent="0.2">
      <c r="A706" s="36" t="s">
        <v>20</v>
      </c>
      <c r="B706" s="137" t="s">
        <v>54</v>
      </c>
      <c r="C706" s="41"/>
      <c r="D706" s="41"/>
      <c r="E706" s="41">
        <f t="shared" si="370"/>
        <v>0</v>
      </c>
      <c r="F706" s="41"/>
      <c r="G706" s="41"/>
      <c r="H706" s="42"/>
      <c r="I706" s="71">
        <f t="shared" si="364"/>
        <v>0</v>
      </c>
    </row>
    <row r="707" spans="1:9" s="3" customFormat="1" hidden="1" x14ac:dyDescent="0.2">
      <c r="A707" s="60" t="s">
        <v>55</v>
      </c>
      <c r="B707" s="61" t="s">
        <v>56</v>
      </c>
      <c r="C707" s="45">
        <f>SUM(C711,C712,C713)</f>
        <v>0</v>
      </c>
      <c r="D707" s="45">
        <f t="shared" ref="D707:H707" si="371">SUM(D711,D712,D713)</f>
        <v>0</v>
      </c>
      <c r="E707" s="45">
        <f t="shared" si="371"/>
        <v>0</v>
      </c>
      <c r="F707" s="45">
        <f t="shared" si="371"/>
        <v>0</v>
      </c>
      <c r="G707" s="45">
        <f t="shared" si="371"/>
        <v>0</v>
      </c>
      <c r="H707" s="46">
        <f t="shared" si="371"/>
        <v>0</v>
      </c>
      <c r="I707" s="71">
        <f t="shared" si="364"/>
        <v>0</v>
      </c>
    </row>
    <row r="708" spans="1:9" s="3" customFormat="1" hidden="1" x14ac:dyDescent="0.2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364"/>
        <v>0</v>
      </c>
    </row>
    <row r="709" spans="1:9" s="3" customFormat="1" hidden="1" x14ac:dyDescent="0.2">
      <c r="A709" s="64" t="s">
        <v>49</v>
      </c>
      <c r="B709" s="65"/>
      <c r="C709" s="45">
        <f>C711+C712+C713-C710</f>
        <v>0</v>
      </c>
      <c r="D709" s="45">
        <f t="shared" ref="D709:H709" si="372">D711+D712+D713-D710</f>
        <v>0</v>
      </c>
      <c r="E709" s="45">
        <f t="shared" si="372"/>
        <v>0</v>
      </c>
      <c r="F709" s="45">
        <f t="shared" si="372"/>
        <v>0</v>
      </c>
      <c r="G709" s="45">
        <f t="shared" si="372"/>
        <v>0</v>
      </c>
      <c r="H709" s="46">
        <f t="shared" si="372"/>
        <v>0</v>
      </c>
      <c r="I709" s="71">
        <f t="shared" si="364"/>
        <v>0</v>
      </c>
    </row>
    <row r="710" spans="1:9" s="3" customFormat="1" hidden="1" x14ac:dyDescent="0.2">
      <c r="A710" s="64" t="s">
        <v>50</v>
      </c>
      <c r="B710" s="65"/>
      <c r="C710" s="45"/>
      <c r="D710" s="45"/>
      <c r="E710" s="45">
        <f t="shared" ref="E710:E713" si="373">C710+D710</f>
        <v>0</v>
      </c>
      <c r="F710" s="45"/>
      <c r="G710" s="45"/>
      <c r="H710" s="46"/>
      <c r="I710" s="71">
        <f t="shared" si="364"/>
        <v>0</v>
      </c>
    </row>
    <row r="711" spans="1:9" s="3" customFormat="1" hidden="1" x14ac:dyDescent="0.2">
      <c r="A711" s="36" t="s">
        <v>57</v>
      </c>
      <c r="B711" s="137" t="s">
        <v>58</v>
      </c>
      <c r="C711" s="41"/>
      <c r="D711" s="41"/>
      <c r="E711" s="41">
        <f t="shared" si="373"/>
        <v>0</v>
      </c>
      <c r="F711" s="41"/>
      <c r="G711" s="41"/>
      <c r="H711" s="42"/>
      <c r="I711" s="71">
        <f t="shared" si="364"/>
        <v>0</v>
      </c>
    </row>
    <row r="712" spans="1:9" s="3" customFormat="1" hidden="1" x14ac:dyDescent="0.2">
      <c r="A712" s="36" t="s">
        <v>59</v>
      </c>
      <c r="B712" s="137" t="s">
        <v>60</v>
      </c>
      <c r="C712" s="41"/>
      <c r="D712" s="41"/>
      <c r="E712" s="41">
        <f t="shared" si="373"/>
        <v>0</v>
      </c>
      <c r="F712" s="41"/>
      <c r="G712" s="41"/>
      <c r="H712" s="42"/>
      <c r="I712" s="71">
        <f t="shared" si="364"/>
        <v>0</v>
      </c>
    </row>
    <row r="713" spans="1:9" s="3" customFormat="1" hidden="1" x14ac:dyDescent="0.2">
      <c r="A713" s="36" t="s">
        <v>61</v>
      </c>
      <c r="B713" s="137" t="s">
        <v>62</v>
      </c>
      <c r="C713" s="41"/>
      <c r="D713" s="41"/>
      <c r="E713" s="41">
        <f t="shared" si="373"/>
        <v>0</v>
      </c>
      <c r="F713" s="41"/>
      <c r="G713" s="41"/>
      <c r="H713" s="42"/>
      <c r="I713" s="71">
        <f t="shared" si="364"/>
        <v>0</v>
      </c>
    </row>
    <row r="714" spans="1:9" s="3" customFormat="1" hidden="1" x14ac:dyDescent="0.2">
      <c r="A714" s="60" t="s">
        <v>63</v>
      </c>
      <c r="B714" s="67" t="s">
        <v>64</v>
      </c>
      <c r="C714" s="45">
        <f>SUM(C718,C719,C720)</f>
        <v>0</v>
      </c>
      <c r="D714" s="45">
        <f t="shared" ref="D714:H714" si="374">SUM(D718,D719,D720)</f>
        <v>0</v>
      </c>
      <c r="E714" s="45">
        <f t="shared" si="374"/>
        <v>0</v>
      </c>
      <c r="F714" s="45">
        <f t="shared" si="374"/>
        <v>0</v>
      </c>
      <c r="G714" s="45">
        <f t="shared" si="374"/>
        <v>0</v>
      </c>
      <c r="H714" s="46">
        <f t="shared" si="374"/>
        <v>0</v>
      </c>
      <c r="I714" s="71">
        <f t="shared" si="364"/>
        <v>0</v>
      </c>
    </row>
    <row r="715" spans="1:9" s="3" customFormat="1" hidden="1" x14ac:dyDescent="0.2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364"/>
        <v>0</v>
      </c>
    </row>
    <row r="716" spans="1:9" s="3" customFormat="1" hidden="1" x14ac:dyDescent="0.2">
      <c r="A716" s="64" t="s">
        <v>49</v>
      </c>
      <c r="B716" s="65"/>
      <c r="C716" s="45">
        <f>C718+C719+C720-C717</f>
        <v>0</v>
      </c>
      <c r="D716" s="45">
        <f t="shared" ref="D716:H716" si="375">D718+D719+D720-D717</f>
        <v>0</v>
      </c>
      <c r="E716" s="45">
        <f t="shared" si="375"/>
        <v>0</v>
      </c>
      <c r="F716" s="45">
        <f t="shared" si="375"/>
        <v>0</v>
      </c>
      <c r="G716" s="45">
        <f t="shared" si="375"/>
        <v>0</v>
      </c>
      <c r="H716" s="46">
        <f t="shared" si="375"/>
        <v>0</v>
      </c>
      <c r="I716" s="71">
        <f t="shared" si="364"/>
        <v>0</v>
      </c>
    </row>
    <row r="717" spans="1:9" s="3" customFormat="1" hidden="1" x14ac:dyDescent="0.2">
      <c r="A717" s="64" t="s">
        <v>50</v>
      </c>
      <c r="B717" s="65"/>
      <c r="C717" s="45"/>
      <c r="D717" s="45"/>
      <c r="E717" s="45">
        <f t="shared" ref="E717:E720" si="376">C717+D717</f>
        <v>0</v>
      </c>
      <c r="F717" s="45"/>
      <c r="G717" s="45"/>
      <c r="H717" s="46"/>
      <c r="I717" s="71">
        <f t="shared" si="364"/>
        <v>0</v>
      </c>
    </row>
    <row r="718" spans="1:9" s="3" customFormat="1" hidden="1" x14ac:dyDescent="0.2">
      <c r="A718" s="36" t="s">
        <v>57</v>
      </c>
      <c r="B718" s="137" t="s">
        <v>65</v>
      </c>
      <c r="C718" s="41"/>
      <c r="D718" s="41"/>
      <c r="E718" s="41">
        <f t="shared" si="376"/>
        <v>0</v>
      </c>
      <c r="F718" s="41"/>
      <c r="G718" s="41"/>
      <c r="H718" s="42"/>
      <c r="I718" s="71">
        <f t="shared" si="364"/>
        <v>0</v>
      </c>
    </row>
    <row r="719" spans="1:9" s="3" customFormat="1" hidden="1" x14ac:dyDescent="0.2">
      <c r="A719" s="36" t="s">
        <v>59</v>
      </c>
      <c r="B719" s="137" t="s">
        <v>66</v>
      </c>
      <c r="C719" s="41"/>
      <c r="D719" s="41"/>
      <c r="E719" s="41">
        <f t="shared" si="376"/>
        <v>0</v>
      </c>
      <c r="F719" s="41"/>
      <c r="G719" s="41"/>
      <c r="H719" s="42"/>
      <c r="I719" s="71">
        <f t="shared" si="364"/>
        <v>0</v>
      </c>
    </row>
    <row r="720" spans="1:9" s="3" customFormat="1" hidden="1" x14ac:dyDescent="0.2">
      <c r="A720" s="36" t="s">
        <v>61</v>
      </c>
      <c r="B720" s="137" t="s">
        <v>67</v>
      </c>
      <c r="C720" s="41"/>
      <c r="D720" s="41"/>
      <c r="E720" s="41">
        <f t="shared" si="376"/>
        <v>0</v>
      </c>
      <c r="F720" s="41"/>
      <c r="G720" s="41"/>
      <c r="H720" s="42"/>
      <c r="I720" s="71">
        <f t="shared" si="364"/>
        <v>0</v>
      </c>
    </row>
    <row r="721" spans="1:9" s="3" customFormat="1" hidden="1" x14ac:dyDescent="0.2">
      <c r="A721" s="68"/>
      <c r="B721" s="55"/>
      <c r="C721" s="41"/>
      <c r="D721" s="41"/>
      <c r="E721" s="41"/>
      <c r="F721" s="41"/>
      <c r="G721" s="41"/>
      <c r="H721" s="42"/>
      <c r="I721" s="71">
        <f t="shared" si="364"/>
        <v>0</v>
      </c>
    </row>
    <row r="722" spans="1:9" s="3" customFormat="1" hidden="1" x14ac:dyDescent="0.2">
      <c r="A722" s="60" t="s">
        <v>68</v>
      </c>
      <c r="B722" s="61">
        <v>71</v>
      </c>
      <c r="C722" s="45">
        <f>SUM(C723)</f>
        <v>0</v>
      </c>
      <c r="D722" s="45">
        <f t="shared" ref="D722:H722" si="377">SUM(D723)</f>
        <v>0</v>
      </c>
      <c r="E722" s="45">
        <f t="shared" si="377"/>
        <v>0</v>
      </c>
      <c r="F722" s="45">
        <f t="shared" si="377"/>
        <v>0</v>
      </c>
      <c r="G722" s="45">
        <f t="shared" si="377"/>
        <v>0</v>
      </c>
      <c r="H722" s="46">
        <f t="shared" si="377"/>
        <v>0</v>
      </c>
      <c r="I722" s="71">
        <f t="shared" si="364"/>
        <v>0</v>
      </c>
    </row>
    <row r="723" spans="1:9" s="3" customFormat="1" hidden="1" x14ac:dyDescent="0.2">
      <c r="A723" s="50" t="s">
        <v>69</v>
      </c>
      <c r="B723" s="134" t="s">
        <v>70</v>
      </c>
      <c r="C723" s="41"/>
      <c r="D723" s="41"/>
      <c r="E723" s="41">
        <f>C723+D723</f>
        <v>0</v>
      </c>
      <c r="F723" s="41"/>
      <c r="G723" s="41"/>
      <c r="H723" s="42"/>
      <c r="I723" s="71">
        <f t="shared" si="364"/>
        <v>0</v>
      </c>
    </row>
    <row r="724" spans="1:9" s="3" customFormat="1" hidden="1" x14ac:dyDescent="0.2">
      <c r="A724" s="68"/>
      <c r="B724" s="55"/>
      <c r="C724" s="41"/>
      <c r="D724" s="41"/>
      <c r="E724" s="41"/>
      <c r="F724" s="41"/>
      <c r="G724" s="41"/>
      <c r="H724" s="42"/>
      <c r="I724" s="71">
        <f t="shared" si="364"/>
        <v>0</v>
      </c>
    </row>
    <row r="725" spans="1:9" s="3" customFormat="1" hidden="1" x14ac:dyDescent="0.2">
      <c r="A725" s="48" t="s">
        <v>71</v>
      </c>
      <c r="B725" s="67" t="s">
        <v>72</v>
      </c>
      <c r="C725" s="45"/>
      <c r="D725" s="45"/>
      <c r="E725" s="45">
        <f>C725+D725</f>
        <v>0</v>
      </c>
      <c r="F725" s="45"/>
      <c r="G725" s="45"/>
      <c r="H725" s="46"/>
      <c r="I725" s="71">
        <f t="shared" si="364"/>
        <v>0</v>
      </c>
    </row>
    <row r="726" spans="1:9" s="3" customFormat="1" hidden="1" x14ac:dyDescent="0.2">
      <c r="A726" s="68"/>
      <c r="B726" s="55"/>
      <c r="C726" s="41"/>
      <c r="D726" s="41"/>
      <c r="E726" s="41"/>
      <c r="F726" s="41"/>
      <c r="G726" s="41"/>
      <c r="H726" s="42"/>
      <c r="I726" s="71">
        <f t="shared" si="364"/>
        <v>0</v>
      </c>
    </row>
    <row r="727" spans="1:9" s="3" customFormat="1" hidden="1" x14ac:dyDescent="0.2">
      <c r="A727" s="48" t="s">
        <v>73</v>
      </c>
      <c r="B727" s="67"/>
      <c r="C727" s="45">
        <f>C674-C695</f>
        <v>0</v>
      </c>
      <c r="D727" s="45">
        <f t="shared" ref="D727:H727" si="378">D674-D695</f>
        <v>0</v>
      </c>
      <c r="E727" s="45">
        <f t="shared" si="378"/>
        <v>0</v>
      </c>
      <c r="F727" s="45">
        <f t="shared" si="378"/>
        <v>0</v>
      </c>
      <c r="G727" s="45">
        <f t="shared" si="378"/>
        <v>0</v>
      </c>
      <c r="H727" s="46">
        <f t="shared" si="378"/>
        <v>0</v>
      </c>
      <c r="I727" s="71">
        <f t="shared" si="364"/>
        <v>0</v>
      </c>
    </row>
    <row r="728" spans="1:9" s="3" customFormat="1" hidden="1" x14ac:dyDescent="0.2">
      <c r="A728" s="54"/>
      <c r="B728" s="55"/>
      <c r="C728" s="41"/>
      <c r="D728" s="41"/>
      <c r="E728" s="41"/>
      <c r="F728" s="41"/>
      <c r="G728" s="41"/>
      <c r="H728" s="42"/>
      <c r="I728" s="71">
        <f t="shared" si="364"/>
        <v>0</v>
      </c>
    </row>
    <row r="729" spans="1:9" s="5" customFormat="1" hidden="1" x14ac:dyDescent="0.2">
      <c r="A729" s="99" t="s">
        <v>100</v>
      </c>
      <c r="B729" s="100"/>
      <c r="C729" s="101">
        <f>C730</f>
        <v>0</v>
      </c>
      <c r="D729" s="101">
        <f t="shared" ref="D729:H729" si="379">D730</f>
        <v>0</v>
      </c>
      <c r="E729" s="101">
        <f t="shared" si="379"/>
        <v>0</v>
      </c>
      <c r="F729" s="101">
        <f t="shared" si="379"/>
        <v>0</v>
      </c>
      <c r="G729" s="101">
        <f t="shared" si="379"/>
        <v>0</v>
      </c>
      <c r="H729" s="102">
        <f t="shared" si="379"/>
        <v>0</v>
      </c>
      <c r="I729" s="71">
        <f t="shared" si="364"/>
        <v>0</v>
      </c>
    </row>
    <row r="730" spans="1:9" s="3" customFormat="1" hidden="1" x14ac:dyDescent="0.2">
      <c r="A730" s="111" t="s">
        <v>78</v>
      </c>
      <c r="B730" s="112"/>
      <c r="C730" s="117">
        <f>SUM(C731,C732,C733,C737)</f>
        <v>0</v>
      </c>
      <c r="D730" s="117">
        <f t="shared" ref="D730:H730" si="380">SUM(D731,D732,D733,D737)</f>
        <v>0</v>
      </c>
      <c r="E730" s="117">
        <f t="shared" si="380"/>
        <v>0</v>
      </c>
      <c r="F730" s="117">
        <f t="shared" si="380"/>
        <v>0</v>
      </c>
      <c r="G730" s="117">
        <f t="shared" si="380"/>
        <v>0</v>
      </c>
      <c r="H730" s="118">
        <f t="shared" si="380"/>
        <v>0</v>
      </c>
      <c r="I730" s="71">
        <f t="shared" si="364"/>
        <v>0</v>
      </c>
    </row>
    <row r="731" spans="1:9" s="3" customFormat="1" hidden="1" x14ac:dyDescent="0.2">
      <c r="A731" s="36" t="s">
        <v>12</v>
      </c>
      <c r="B731" s="37"/>
      <c r="C731" s="41"/>
      <c r="D731" s="41"/>
      <c r="E731" s="41">
        <f>SUM(C731,D731)</f>
        <v>0</v>
      </c>
      <c r="F731" s="41"/>
      <c r="G731" s="41"/>
      <c r="H731" s="42"/>
      <c r="I731" s="71">
        <f t="shared" si="364"/>
        <v>0</v>
      </c>
    </row>
    <row r="732" spans="1:9" s="3" customFormat="1" hidden="1" x14ac:dyDescent="0.2">
      <c r="A732" s="36" t="s">
        <v>13</v>
      </c>
      <c r="B732" s="40"/>
      <c r="C732" s="41"/>
      <c r="D732" s="41"/>
      <c r="E732" s="41">
        <f t="shared" ref="E732:E736" si="381">SUM(C732,D732)</f>
        <v>0</v>
      </c>
      <c r="F732" s="41"/>
      <c r="G732" s="41"/>
      <c r="H732" s="42"/>
      <c r="I732" s="71">
        <f t="shared" si="364"/>
        <v>0</v>
      </c>
    </row>
    <row r="733" spans="1:9" s="3" customFormat="1" hidden="1" x14ac:dyDescent="0.2">
      <c r="A733" s="43" t="s">
        <v>79</v>
      </c>
      <c r="B733" s="44" t="s">
        <v>15</v>
      </c>
      <c r="C733" s="45">
        <f>SUM(C734:C736)</f>
        <v>0</v>
      </c>
      <c r="D733" s="45">
        <f>SUM(D734:D736)</f>
        <v>0</v>
      </c>
      <c r="E733" s="45">
        <f t="shared" si="381"/>
        <v>0</v>
      </c>
      <c r="F733" s="45">
        <f t="shared" ref="F733:H733" si="382">SUM(F734:F736)</f>
        <v>0</v>
      </c>
      <c r="G733" s="45">
        <f t="shared" si="382"/>
        <v>0</v>
      </c>
      <c r="H733" s="46">
        <f t="shared" si="382"/>
        <v>0</v>
      </c>
      <c r="I733" s="71">
        <f t="shared" si="364"/>
        <v>0</v>
      </c>
    </row>
    <row r="734" spans="1:9" s="3" customFormat="1" hidden="1" x14ac:dyDescent="0.2">
      <c r="A734" s="47" t="s">
        <v>16</v>
      </c>
      <c r="B734" s="37" t="s">
        <v>17</v>
      </c>
      <c r="C734" s="41"/>
      <c r="D734" s="41"/>
      <c r="E734" s="41">
        <f t="shared" si="381"/>
        <v>0</v>
      </c>
      <c r="F734" s="41"/>
      <c r="G734" s="41"/>
      <c r="H734" s="42"/>
      <c r="I734" s="71">
        <f t="shared" si="364"/>
        <v>0</v>
      </c>
    </row>
    <row r="735" spans="1:9" s="3" customFormat="1" hidden="1" x14ac:dyDescent="0.2">
      <c r="A735" s="47" t="s">
        <v>18</v>
      </c>
      <c r="B735" s="37" t="s">
        <v>19</v>
      </c>
      <c r="C735" s="41"/>
      <c r="D735" s="41"/>
      <c r="E735" s="41">
        <f t="shared" si="381"/>
        <v>0</v>
      </c>
      <c r="F735" s="41"/>
      <c r="G735" s="41"/>
      <c r="H735" s="42"/>
      <c r="I735" s="71">
        <f t="shared" si="364"/>
        <v>0</v>
      </c>
    </row>
    <row r="736" spans="1:9" s="3" customFormat="1" hidden="1" x14ac:dyDescent="0.2">
      <c r="A736" s="47" t="s">
        <v>20</v>
      </c>
      <c r="B736" s="37" t="s">
        <v>21</v>
      </c>
      <c r="C736" s="41"/>
      <c r="D736" s="41"/>
      <c r="E736" s="41">
        <f t="shared" si="381"/>
        <v>0</v>
      </c>
      <c r="F736" s="41"/>
      <c r="G736" s="41"/>
      <c r="H736" s="42"/>
      <c r="I736" s="71">
        <f t="shared" si="364"/>
        <v>0</v>
      </c>
    </row>
    <row r="737" spans="1:9" s="3" customFormat="1" ht="25.5" hidden="1" x14ac:dyDescent="0.2">
      <c r="A737" s="43" t="s">
        <v>22</v>
      </c>
      <c r="B737" s="44" t="s">
        <v>23</v>
      </c>
      <c r="C737" s="45">
        <f>SUM(C738,C742,C746)</f>
        <v>0</v>
      </c>
      <c r="D737" s="45">
        <f t="shared" ref="D737:H737" si="383">SUM(D738,D742,D746)</f>
        <v>0</v>
      </c>
      <c r="E737" s="45">
        <f t="shared" si="383"/>
        <v>0</v>
      </c>
      <c r="F737" s="45">
        <f t="shared" si="383"/>
        <v>0</v>
      </c>
      <c r="G737" s="45">
        <f t="shared" si="383"/>
        <v>0</v>
      </c>
      <c r="H737" s="46">
        <f t="shared" si="383"/>
        <v>0</v>
      </c>
      <c r="I737" s="71">
        <f t="shared" si="364"/>
        <v>0</v>
      </c>
    </row>
    <row r="738" spans="1:9" s="3" customFormat="1" hidden="1" x14ac:dyDescent="0.2">
      <c r="A738" s="48" t="s">
        <v>24</v>
      </c>
      <c r="B738" s="49" t="s">
        <v>25</v>
      </c>
      <c r="C738" s="45">
        <f>SUM(C739:C741)</f>
        <v>0</v>
      </c>
      <c r="D738" s="45">
        <f t="shared" ref="D738:H738" si="384">SUM(D739:D741)</f>
        <v>0</v>
      </c>
      <c r="E738" s="45">
        <f t="shared" si="384"/>
        <v>0</v>
      </c>
      <c r="F738" s="45">
        <f t="shared" si="384"/>
        <v>0</v>
      </c>
      <c r="G738" s="45">
        <f t="shared" si="384"/>
        <v>0</v>
      </c>
      <c r="H738" s="46">
        <f t="shared" si="384"/>
        <v>0</v>
      </c>
      <c r="I738" s="71">
        <f t="shared" si="364"/>
        <v>0</v>
      </c>
    </row>
    <row r="739" spans="1:9" s="3" customFormat="1" hidden="1" x14ac:dyDescent="0.2">
      <c r="A739" s="50" t="s">
        <v>26</v>
      </c>
      <c r="B739" s="51" t="s">
        <v>27</v>
      </c>
      <c r="C739" s="41"/>
      <c r="D739" s="41"/>
      <c r="E739" s="41">
        <f t="shared" ref="E739:E741" si="385">SUM(C739,D739)</f>
        <v>0</v>
      </c>
      <c r="F739" s="41"/>
      <c r="G739" s="41"/>
      <c r="H739" s="42"/>
      <c r="I739" s="71">
        <f t="shared" si="364"/>
        <v>0</v>
      </c>
    </row>
    <row r="740" spans="1:9" s="3" customFormat="1" hidden="1" x14ac:dyDescent="0.2">
      <c r="A740" s="50" t="s">
        <v>28</v>
      </c>
      <c r="B740" s="52" t="s">
        <v>29</v>
      </c>
      <c r="C740" s="41"/>
      <c r="D740" s="41"/>
      <c r="E740" s="41">
        <f t="shared" si="385"/>
        <v>0</v>
      </c>
      <c r="F740" s="41"/>
      <c r="G740" s="41"/>
      <c r="H740" s="42"/>
      <c r="I740" s="71">
        <f t="shared" si="364"/>
        <v>0</v>
      </c>
    </row>
    <row r="741" spans="1:9" s="3" customFormat="1" hidden="1" x14ac:dyDescent="0.2">
      <c r="A741" s="50" t="s">
        <v>30</v>
      </c>
      <c r="B741" s="52" t="s">
        <v>31</v>
      </c>
      <c r="C741" s="41"/>
      <c r="D741" s="41"/>
      <c r="E741" s="41">
        <f t="shared" si="385"/>
        <v>0</v>
      </c>
      <c r="F741" s="41"/>
      <c r="G741" s="41"/>
      <c r="H741" s="42"/>
      <c r="I741" s="71">
        <f t="shared" si="364"/>
        <v>0</v>
      </c>
    </row>
    <row r="742" spans="1:9" s="3" customFormat="1" hidden="1" x14ac:dyDescent="0.2">
      <c r="A742" s="48" t="s">
        <v>32</v>
      </c>
      <c r="B742" s="53" t="s">
        <v>33</v>
      </c>
      <c r="C742" s="45">
        <f>SUM(C743:C745)</f>
        <v>0</v>
      </c>
      <c r="D742" s="45">
        <f t="shared" ref="D742:H742" si="386">SUM(D743:D745)</f>
        <v>0</v>
      </c>
      <c r="E742" s="45">
        <f t="shared" si="386"/>
        <v>0</v>
      </c>
      <c r="F742" s="45">
        <f t="shared" si="386"/>
        <v>0</v>
      </c>
      <c r="G742" s="45">
        <f t="shared" si="386"/>
        <v>0</v>
      </c>
      <c r="H742" s="46">
        <f t="shared" si="386"/>
        <v>0</v>
      </c>
      <c r="I742" s="71">
        <f t="shared" si="364"/>
        <v>0</v>
      </c>
    </row>
    <row r="743" spans="1:9" s="3" customFormat="1" hidden="1" x14ac:dyDescent="0.2">
      <c r="A743" s="50" t="s">
        <v>26</v>
      </c>
      <c r="B743" s="52" t="s">
        <v>34</v>
      </c>
      <c r="C743" s="41"/>
      <c r="D743" s="41"/>
      <c r="E743" s="41">
        <f t="shared" ref="E743:E745" si="387">SUM(C743,D743)</f>
        <v>0</v>
      </c>
      <c r="F743" s="41"/>
      <c r="G743" s="41"/>
      <c r="H743" s="42"/>
      <c r="I743" s="71">
        <f t="shared" si="364"/>
        <v>0</v>
      </c>
    </row>
    <row r="744" spans="1:9" s="3" customFormat="1" hidden="1" x14ac:dyDescent="0.2">
      <c r="A744" s="50" t="s">
        <v>28</v>
      </c>
      <c r="B744" s="52" t="s">
        <v>35</v>
      </c>
      <c r="C744" s="41"/>
      <c r="D744" s="41"/>
      <c r="E744" s="41">
        <f t="shared" si="387"/>
        <v>0</v>
      </c>
      <c r="F744" s="41"/>
      <c r="G744" s="41"/>
      <c r="H744" s="42"/>
      <c r="I744" s="71">
        <f t="shared" si="364"/>
        <v>0</v>
      </c>
    </row>
    <row r="745" spans="1:9" s="3" customFormat="1" hidden="1" x14ac:dyDescent="0.2">
      <c r="A745" s="50" t="s">
        <v>30</v>
      </c>
      <c r="B745" s="52" t="s">
        <v>36</v>
      </c>
      <c r="C745" s="41"/>
      <c r="D745" s="41"/>
      <c r="E745" s="41">
        <f t="shared" si="387"/>
        <v>0</v>
      </c>
      <c r="F745" s="41"/>
      <c r="G745" s="41"/>
      <c r="H745" s="42"/>
      <c r="I745" s="71">
        <f t="shared" si="364"/>
        <v>0</v>
      </c>
    </row>
    <row r="746" spans="1:9" s="3" customFormat="1" hidden="1" x14ac:dyDescent="0.2">
      <c r="A746" s="48" t="s">
        <v>37</v>
      </c>
      <c r="B746" s="53" t="s">
        <v>38</v>
      </c>
      <c r="C746" s="45">
        <f>SUM(C747:C749)</f>
        <v>0</v>
      </c>
      <c r="D746" s="45">
        <f t="shared" ref="D746:H746" si="388">SUM(D747:D749)</f>
        <v>0</v>
      </c>
      <c r="E746" s="45">
        <f t="shared" si="388"/>
        <v>0</v>
      </c>
      <c r="F746" s="45">
        <f t="shared" si="388"/>
        <v>0</v>
      </c>
      <c r="G746" s="45">
        <f t="shared" si="388"/>
        <v>0</v>
      </c>
      <c r="H746" s="46">
        <f t="shared" si="388"/>
        <v>0</v>
      </c>
      <c r="I746" s="71">
        <f t="shared" si="364"/>
        <v>0</v>
      </c>
    </row>
    <row r="747" spans="1:9" s="3" customFormat="1" hidden="1" x14ac:dyDescent="0.2">
      <c r="A747" s="50" t="s">
        <v>26</v>
      </c>
      <c r="B747" s="52" t="s">
        <v>39</v>
      </c>
      <c r="C747" s="41"/>
      <c r="D747" s="41"/>
      <c r="E747" s="41">
        <f t="shared" ref="E747:E749" si="389">SUM(C747,D747)</f>
        <v>0</v>
      </c>
      <c r="F747" s="41"/>
      <c r="G747" s="41"/>
      <c r="H747" s="42"/>
      <c r="I747" s="71">
        <f t="shared" si="364"/>
        <v>0</v>
      </c>
    </row>
    <row r="748" spans="1:9" s="3" customFormat="1" hidden="1" x14ac:dyDescent="0.2">
      <c r="A748" s="50" t="s">
        <v>28</v>
      </c>
      <c r="B748" s="52" t="s">
        <v>40</v>
      </c>
      <c r="C748" s="41"/>
      <c r="D748" s="41"/>
      <c r="E748" s="41">
        <f t="shared" si="389"/>
        <v>0</v>
      </c>
      <c r="F748" s="41"/>
      <c r="G748" s="41"/>
      <c r="H748" s="42"/>
      <c r="I748" s="71">
        <f t="shared" si="364"/>
        <v>0</v>
      </c>
    </row>
    <row r="749" spans="1:9" s="3" customFormat="1" hidden="1" x14ac:dyDescent="0.2">
      <c r="A749" s="50" t="s">
        <v>30</v>
      </c>
      <c r="B749" s="52" t="s">
        <v>41</v>
      </c>
      <c r="C749" s="41"/>
      <c r="D749" s="41"/>
      <c r="E749" s="41">
        <f t="shared" si="389"/>
        <v>0</v>
      </c>
      <c r="F749" s="41"/>
      <c r="G749" s="41"/>
      <c r="H749" s="42"/>
      <c r="I749" s="71">
        <f t="shared" si="364"/>
        <v>0</v>
      </c>
    </row>
    <row r="750" spans="1:9" s="3" customFormat="1" hidden="1" x14ac:dyDescent="0.2">
      <c r="A750" s="111" t="s">
        <v>76</v>
      </c>
      <c r="B750" s="112"/>
      <c r="C750" s="105">
        <f>SUM(C751,C754,C780,C777)</f>
        <v>0</v>
      </c>
      <c r="D750" s="105">
        <f>SUM(D751,D754,D780,D777)</f>
        <v>0</v>
      </c>
      <c r="E750" s="105">
        <f t="shared" ref="E750:H750" si="390">SUM(E751,E754,E780,E777)</f>
        <v>0</v>
      </c>
      <c r="F750" s="105">
        <f t="shared" si="390"/>
        <v>0</v>
      </c>
      <c r="G750" s="105">
        <f t="shared" si="390"/>
        <v>0</v>
      </c>
      <c r="H750" s="106">
        <f t="shared" si="390"/>
        <v>0</v>
      </c>
      <c r="I750" s="71">
        <f t="shared" si="364"/>
        <v>0</v>
      </c>
    </row>
    <row r="751" spans="1:9" s="3" customFormat="1" hidden="1" x14ac:dyDescent="0.2">
      <c r="A751" s="60" t="s">
        <v>43</v>
      </c>
      <c r="B751" s="61">
        <v>20</v>
      </c>
      <c r="C751" s="45">
        <f>SUM(C752)</f>
        <v>0</v>
      </c>
      <c r="D751" s="45">
        <f t="shared" ref="D751:H751" si="391">SUM(D752)</f>
        <v>0</v>
      </c>
      <c r="E751" s="45">
        <f t="shared" si="391"/>
        <v>0</v>
      </c>
      <c r="F751" s="45">
        <f t="shared" si="391"/>
        <v>0</v>
      </c>
      <c r="G751" s="45">
        <f t="shared" si="391"/>
        <v>0</v>
      </c>
      <c r="H751" s="46">
        <f t="shared" si="391"/>
        <v>0</v>
      </c>
      <c r="I751" s="71">
        <f t="shared" si="364"/>
        <v>0</v>
      </c>
    </row>
    <row r="752" spans="1:9" s="3" customFormat="1" hidden="1" x14ac:dyDescent="0.2">
      <c r="A752" s="50" t="s">
        <v>87</v>
      </c>
      <c r="B752" s="134" t="s">
        <v>88</v>
      </c>
      <c r="C752" s="41"/>
      <c r="D752" s="41"/>
      <c r="E752" s="41">
        <f>C752+D752</f>
        <v>0</v>
      </c>
      <c r="F752" s="41"/>
      <c r="G752" s="41"/>
      <c r="H752" s="42"/>
      <c r="I752" s="71">
        <f t="shared" si="364"/>
        <v>0</v>
      </c>
    </row>
    <row r="753" spans="1:9" s="3" customFormat="1" hidden="1" x14ac:dyDescent="0.2">
      <c r="A753" s="50"/>
      <c r="B753" s="51"/>
      <c r="C753" s="41"/>
      <c r="D753" s="41"/>
      <c r="E753" s="41"/>
      <c r="F753" s="41"/>
      <c r="G753" s="41"/>
      <c r="H753" s="42"/>
      <c r="I753" s="71">
        <f t="shared" si="364"/>
        <v>0</v>
      </c>
    </row>
    <row r="754" spans="1:9" s="3" customFormat="1" ht="25.5" hidden="1" x14ac:dyDescent="0.2">
      <c r="A754" s="135" t="s">
        <v>46</v>
      </c>
      <c r="B754" s="62">
        <v>60</v>
      </c>
      <c r="C754" s="45">
        <f>SUM(C755,C762,C769)</f>
        <v>0</v>
      </c>
      <c r="D754" s="45">
        <f t="shared" ref="D754:H754" si="392">SUM(D755,D762,D769)</f>
        <v>0</v>
      </c>
      <c r="E754" s="45">
        <f t="shared" si="392"/>
        <v>0</v>
      </c>
      <c r="F754" s="45">
        <f t="shared" si="392"/>
        <v>0</v>
      </c>
      <c r="G754" s="45">
        <f t="shared" si="392"/>
        <v>0</v>
      </c>
      <c r="H754" s="46">
        <f t="shared" si="392"/>
        <v>0</v>
      </c>
      <c r="I754" s="71">
        <f t="shared" si="364"/>
        <v>0</v>
      </c>
    </row>
    <row r="755" spans="1:9" s="3" customFormat="1" ht="25.5" hidden="1" x14ac:dyDescent="0.2">
      <c r="A755" s="60" t="s">
        <v>47</v>
      </c>
      <c r="B755" s="63">
        <v>60</v>
      </c>
      <c r="C755" s="45">
        <f>SUM(C759,C760,C761)</f>
        <v>0</v>
      </c>
      <c r="D755" s="45">
        <f t="shared" ref="D755:H755" si="393">SUM(D759,D760,D761)</f>
        <v>0</v>
      </c>
      <c r="E755" s="45">
        <f t="shared" si="393"/>
        <v>0</v>
      </c>
      <c r="F755" s="45">
        <f t="shared" si="393"/>
        <v>0</v>
      </c>
      <c r="G755" s="45">
        <f t="shared" si="393"/>
        <v>0</v>
      </c>
      <c r="H755" s="46">
        <f t="shared" si="393"/>
        <v>0</v>
      </c>
      <c r="I755" s="71">
        <f t="shared" si="364"/>
        <v>0</v>
      </c>
    </row>
    <row r="756" spans="1:9" s="3" customFormat="1" hidden="1" x14ac:dyDescent="0.2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364"/>
        <v>0</v>
      </c>
    </row>
    <row r="757" spans="1:9" s="3" customFormat="1" hidden="1" x14ac:dyDescent="0.2">
      <c r="A757" s="64" t="s">
        <v>49</v>
      </c>
      <c r="B757" s="65"/>
      <c r="C757" s="45">
        <f>C759+C760+C761-C758</f>
        <v>0</v>
      </c>
      <c r="D757" s="45">
        <f t="shared" ref="D757:H757" si="394">D759+D760+D761-D758</f>
        <v>0</v>
      </c>
      <c r="E757" s="45">
        <f t="shared" si="394"/>
        <v>0</v>
      </c>
      <c r="F757" s="45">
        <f t="shared" si="394"/>
        <v>0</v>
      </c>
      <c r="G757" s="45">
        <f t="shared" si="394"/>
        <v>0</v>
      </c>
      <c r="H757" s="46">
        <f t="shared" si="394"/>
        <v>0</v>
      </c>
      <c r="I757" s="71">
        <f t="shared" si="364"/>
        <v>0</v>
      </c>
    </row>
    <row r="758" spans="1:9" s="3" customFormat="1" hidden="1" x14ac:dyDescent="0.2">
      <c r="A758" s="64" t="s">
        <v>50</v>
      </c>
      <c r="B758" s="65"/>
      <c r="C758" s="45"/>
      <c r="D758" s="45"/>
      <c r="E758" s="45">
        <f t="shared" ref="E758:E761" si="395">C758+D758</f>
        <v>0</v>
      </c>
      <c r="F758" s="45"/>
      <c r="G758" s="45"/>
      <c r="H758" s="46"/>
      <c r="I758" s="71">
        <f t="shared" si="364"/>
        <v>0</v>
      </c>
    </row>
    <row r="759" spans="1:9" s="3" customFormat="1" hidden="1" x14ac:dyDescent="0.2">
      <c r="A759" s="36" t="s">
        <v>51</v>
      </c>
      <c r="B759" s="136" t="s">
        <v>52</v>
      </c>
      <c r="C759" s="41"/>
      <c r="D759" s="41"/>
      <c r="E759" s="41">
        <f t="shared" si="395"/>
        <v>0</v>
      </c>
      <c r="F759" s="41"/>
      <c r="G759" s="41"/>
      <c r="H759" s="42"/>
      <c r="I759" s="71">
        <f t="shared" si="364"/>
        <v>0</v>
      </c>
    </row>
    <row r="760" spans="1:9" s="3" customFormat="1" hidden="1" x14ac:dyDescent="0.2">
      <c r="A760" s="36" t="s">
        <v>18</v>
      </c>
      <c r="B760" s="136" t="s">
        <v>53</v>
      </c>
      <c r="C760" s="41"/>
      <c r="D760" s="41"/>
      <c r="E760" s="41">
        <f t="shared" si="395"/>
        <v>0</v>
      </c>
      <c r="F760" s="41"/>
      <c r="G760" s="41"/>
      <c r="H760" s="42"/>
      <c r="I760" s="71">
        <f t="shared" ref="I760:I787" si="396">SUM(E760:H760)</f>
        <v>0</v>
      </c>
    </row>
    <row r="761" spans="1:9" s="3" customFormat="1" hidden="1" x14ac:dyDescent="0.2">
      <c r="A761" s="36" t="s">
        <v>20</v>
      </c>
      <c r="B761" s="137" t="s">
        <v>54</v>
      </c>
      <c r="C761" s="41"/>
      <c r="D761" s="41"/>
      <c r="E761" s="41">
        <f t="shared" si="395"/>
        <v>0</v>
      </c>
      <c r="F761" s="41"/>
      <c r="G761" s="41"/>
      <c r="H761" s="42"/>
      <c r="I761" s="71">
        <f t="shared" si="396"/>
        <v>0</v>
      </c>
    </row>
    <row r="762" spans="1:9" s="3" customFormat="1" hidden="1" x14ac:dyDescent="0.2">
      <c r="A762" s="60" t="s">
        <v>55</v>
      </c>
      <c r="B762" s="61" t="s">
        <v>56</v>
      </c>
      <c r="C762" s="45">
        <f>SUM(C766,C767,C768)</f>
        <v>0</v>
      </c>
      <c r="D762" s="45">
        <f t="shared" ref="D762:H762" si="397">SUM(D766,D767,D768)</f>
        <v>0</v>
      </c>
      <c r="E762" s="45">
        <f t="shared" si="397"/>
        <v>0</v>
      </c>
      <c r="F762" s="45">
        <f t="shared" si="397"/>
        <v>0</v>
      </c>
      <c r="G762" s="45">
        <f t="shared" si="397"/>
        <v>0</v>
      </c>
      <c r="H762" s="46">
        <f t="shared" si="397"/>
        <v>0</v>
      </c>
      <c r="I762" s="71">
        <f t="shared" si="396"/>
        <v>0</v>
      </c>
    </row>
    <row r="763" spans="1:9" s="3" customFormat="1" hidden="1" x14ac:dyDescent="0.2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396"/>
        <v>0</v>
      </c>
    </row>
    <row r="764" spans="1:9" s="3" customFormat="1" hidden="1" x14ac:dyDescent="0.2">
      <c r="A764" s="64" t="s">
        <v>49</v>
      </c>
      <c r="B764" s="65"/>
      <c r="C764" s="45">
        <f>C766+C767+C768-C765</f>
        <v>0</v>
      </c>
      <c r="D764" s="45">
        <f t="shared" ref="D764:H764" si="398">D766+D767+D768-D765</f>
        <v>0</v>
      </c>
      <c r="E764" s="45">
        <f t="shared" si="398"/>
        <v>0</v>
      </c>
      <c r="F764" s="45">
        <f t="shared" si="398"/>
        <v>0</v>
      </c>
      <c r="G764" s="45">
        <f t="shared" si="398"/>
        <v>0</v>
      </c>
      <c r="H764" s="46">
        <f t="shared" si="398"/>
        <v>0</v>
      </c>
      <c r="I764" s="71">
        <f t="shared" si="396"/>
        <v>0</v>
      </c>
    </row>
    <row r="765" spans="1:9" s="3" customFormat="1" hidden="1" x14ac:dyDescent="0.2">
      <c r="A765" s="64" t="s">
        <v>50</v>
      </c>
      <c r="B765" s="65"/>
      <c r="C765" s="45"/>
      <c r="D765" s="45"/>
      <c r="E765" s="45">
        <f t="shared" ref="E765:E768" si="399">C765+D765</f>
        <v>0</v>
      </c>
      <c r="F765" s="45"/>
      <c r="G765" s="45"/>
      <c r="H765" s="46"/>
      <c r="I765" s="71">
        <f t="shared" si="396"/>
        <v>0</v>
      </c>
    </row>
    <row r="766" spans="1:9" s="3" customFormat="1" hidden="1" x14ac:dyDescent="0.2">
      <c r="A766" s="36" t="s">
        <v>57</v>
      </c>
      <c r="B766" s="137" t="s">
        <v>58</v>
      </c>
      <c r="C766" s="41"/>
      <c r="D766" s="41"/>
      <c r="E766" s="41">
        <f t="shared" si="399"/>
        <v>0</v>
      </c>
      <c r="F766" s="41"/>
      <c r="G766" s="41"/>
      <c r="H766" s="42"/>
      <c r="I766" s="71">
        <f t="shared" si="396"/>
        <v>0</v>
      </c>
    </row>
    <row r="767" spans="1:9" s="3" customFormat="1" hidden="1" x14ac:dyDescent="0.2">
      <c r="A767" s="36" t="s">
        <v>59</v>
      </c>
      <c r="B767" s="137" t="s">
        <v>60</v>
      </c>
      <c r="C767" s="41"/>
      <c r="D767" s="41"/>
      <c r="E767" s="41">
        <f t="shared" si="399"/>
        <v>0</v>
      </c>
      <c r="F767" s="41"/>
      <c r="G767" s="41"/>
      <c r="H767" s="42"/>
      <c r="I767" s="71">
        <f t="shared" si="396"/>
        <v>0</v>
      </c>
    </row>
    <row r="768" spans="1:9" s="3" customFormat="1" hidden="1" x14ac:dyDescent="0.2">
      <c r="A768" s="36" t="s">
        <v>61</v>
      </c>
      <c r="B768" s="137" t="s">
        <v>62</v>
      </c>
      <c r="C768" s="41"/>
      <c r="D768" s="41"/>
      <c r="E768" s="41">
        <f t="shared" si="399"/>
        <v>0</v>
      </c>
      <c r="F768" s="41"/>
      <c r="G768" s="41"/>
      <c r="H768" s="42"/>
      <c r="I768" s="71">
        <f t="shared" si="396"/>
        <v>0</v>
      </c>
    </row>
    <row r="769" spans="1:9" s="3" customFormat="1" hidden="1" x14ac:dyDescent="0.2">
      <c r="A769" s="60" t="s">
        <v>63</v>
      </c>
      <c r="B769" s="67" t="s">
        <v>64</v>
      </c>
      <c r="C769" s="45">
        <f>SUM(C773,C774,C775)</f>
        <v>0</v>
      </c>
      <c r="D769" s="45">
        <f t="shared" ref="D769:H769" si="400">SUM(D773,D774,D775)</f>
        <v>0</v>
      </c>
      <c r="E769" s="45">
        <f t="shared" si="400"/>
        <v>0</v>
      </c>
      <c r="F769" s="45">
        <f t="shared" si="400"/>
        <v>0</v>
      </c>
      <c r="G769" s="45">
        <f t="shared" si="400"/>
        <v>0</v>
      </c>
      <c r="H769" s="46">
        <f t="shared" si="400"/>
        <v>0</v>
      </c>
      <c r="I769" s="71">
        <f t="shared" si="396"/>
        <v>0</v>
      </c>
    </row>
    <row r="770" spans="1:9" s="3" customFormat="1" hidden="1" x14ac:dyDescent="0.2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396"/>
        <v>0</v>
      </c>
    </row>
    <row r="771" spans="1:9" s="3" customFormat="1" hidden="1" x14ac:dyDescent="0.2">
      <c r="A771" s="64" t="s">
        <v>49</v>
      </c>
      <c r="B771" s="65"/>
      <c r="C771" s="45">
        <f>C773+C774+C775-C772</f>
        <v>0</v>
      </c>
      <c r="D771" s="45">
        <f t="shared" ref="D771:H771" si="401">D773+D774+D775-D772</f>
        <v>0</v>
      </c>
      <c r="E771" s="45">
        <f t="shared" si="401"/>
        <v>0</v>
      </c>
      <c r="F771" s="45">
        <f t="shared" si="401"/>
        <v>0</v>
      </c>
      <c r="G771" s="45">
        <f t="shared" si="401"/>
        <v>0</v>
      </c>
      <c r="H771" s="46">
        <f t="shared" si="401"/>
        <v>0</v>
      </c>
      <c r="I771" s="71">
        <f t="shared" si="396"/>
        <v>0</v>
      </c>
    </row>
    <row r="772" spans="1:9" s="3" customFormat="1" hidden="1" x14ac:dyDescent="0.2">
      <c r="A772" s="64" t="s">
        <v>50</v>
      </c>
      <c r="B772" s="65"/>
      <c r="C772" s="45"/>
      <c r="D772" s="45"/>
      <c r="E772" s="45">
        <f t="shared" ref="E772:E775" si="402">C772+D772</f>
        <v>0</v>
      </c>
      <c r="F772" s="45"/>
      <c r="G772" s="45"/>
      <c r="H772" s="46"/>
      <c r="I772" s="71">
        <f t="shared" si="396"/>
        <v>0</v>
      </c>
    </row>
    <row r="773" spans="1:9" s="3" customFormat="1" hidden="1" x14ac:dyDescent="0.2">
      <c r="A773" s="36" t="s">
        <v>57</v>
      </c>
      <c r="B773" s="137" t="s">
        <v>65</v>
      </c>
      <c r="C773" s="41"/>
      <c r="D773" s="41"/>
      <c r="E773" s="41">
        <f t="shared" si="402"/>
        <v>0</v>
      </c>
      <c r="F773" s="41"/>
      <c r="G773" s="41"/>
      <c r="H773" s="42"/>
      <c r="I773" s="71">
        <f t="shared" si="396"/>
        <v>0</v>
      </c>
    </row>
    <row r="774" spans="1:9" s="3" customFormat="1" hidden="1" x14ac:dyDescent="0.2">
      <c r="A774" s="36" t="s">
        <v>59</v>
      </c>
      <c r="B774" s="137" t="s">
        <v>66</v>
      </c>
      <c r="C774" s="41"/>
      <c r="D774" s="41"/>
      <c r="E774" s="41">
        <f t="shared" si="402"/>
        <v>0</v>
      </c>
      <c r="F774" s="41"/>
      <c r="G774" s="41"/>
      <c r="H774" s="42"/>
      <c r="I774" s="71">
        <f t="shared" si="396"/>
        <v>0</v>
      </c>
    </row>
    <row r="775" spans="1:9" s="3" customFormat="1" hidden="1" x14ac:dyDescent="0.2">
      <c r="A775" s="36" t="s">
        <v>61</v>
      </c>
      <c r="B775" s="137" t="s">
        <v>67</v>
      </c>
      <c r="C775" s="41"/>
      <c r="D775" s="41"/>
      <c r="E775" s="41">
        <f t="shared" si="402"/>
        <v>0</v>
      </c>
      <c r="F775" s="41"/>
      <c r="G775" s="41"/>
      <c r="H775" s="42"/>
      <c r="I775" s="71">
        <f t="shared" si="396"/>
        <v>0</v>
      </c>
    </row>
    <row r="776" spans="1:9" s="3" customFormat="1" hidden="1" x14ac:dyDescent="0.2">
      <c r="A776" s="68"/>
      <c r="B776" s="55"/>
      <c r="C776" s="41"/>
      <c r="D776" s="41"/>
      <c r="E776" s="41"/>
      <c r="F776" s="41"/>
      <c r="G776" s="41"/>
      <c r="H776" s="42"/>
      <c r="I776" s="71">
        <f t="shared" si="396"/>
        <v>0</v>
      </c>
    </row>
    <row r="777" spans="1:9" s="3" customFormat="1" hidden="1" x14ac:dyDescent="0.2">
      <c r="A777" s="60" t="s">
        <v>68</v>
      </c>
      <c r="B777" s="61">
        <v>71</v>
      </c>
      <c r="C777" s="45">
        <f>SUM(C778)</f>
        <v>0</v>
      </c>
      <c r="D777" s="45">
        <f t="shared" ref="D777:H777" si="403">SUM(D778)</f>
        <v>0</v>
      </c>
      <c r="E777" s="45">
        <f t="shared" si="403"/>
        <v>0</v>
      </c>
      <c r="F777" s="45">
        <f t="shared" si="403"/>
        <v>0</v>
      </c>
      <c r="G777" s="45">
        <f t="shared" si="403"/>
        <v>0</v>
      </c>
      <c r="H777" s="46">
        <f t="shared" si="403"/>
        <v>0</v>
      </c>
      <c r="I777" s="71">
        <f t="shared" si="396"/>
        <v>0</v>
      </c>
    </row>
    <row r="778" spans="1:9" s="3" customFormat="1" hidden="1" x14ac:dyDescent="0.2">
      <c r="A778" s="50" t="s">
        <v>69</v>
      </c>
      <c r="B778" s="134" t="s">
        <v>70</v>
      </c>
      <c r="C778" s="41"/>
      <c r="D778" s="41"/>
      <c r="E778" s="41">
        <f>C778+D778</f>
        <v>0</v>
      </c>
      <c r="F778" s="41"/>
      <c r="G778" s="41"/>
      <c r="H778" s="42"/>
      <c r="I778" s="71">
        <f t="shared" si="396"/>
        <v>0</v>
      </c>
    </row>
    <row r="779" spans="1:9" s="3" customFormat="1" hidden="1" x14ac:dyDescent="0.2">
      <c r="A779" s="68"/>
      <c r="B779" s="55"/>
      <c r="C779" s="41"/>
      <c r="D779" s="41"/>
      <c r="E779" s="41"/>
      <c r="F779" s="41"/>
      <c r="G779" s="41"/>
      <c r="H779" s="42"/>
      <c r="I779" s="71">
        <f t="shared" si="396"/>
        <v>0</v>
      </c>
    </row>
    <row r="780" spans="1:9" s="3" customFormat="1" hidden="1" x14ac:dyDescent="0.2">
      <c r="A780" s="48" t="s">
        <v>71</v>
      </c>
      <c r="B780" s="67" t="s">
        <v>72</v>
      </c>
      <c r="C780" s="45"/>
      <c r="D780" s="45"/>
      <c r="E780" s="45">
        <f>C780+D780</f>
        <v>0</v>
      </c>
      <c r="F780" s="45"/>
      <c r="G780" s="45"/>
      <c r="H780" s="46"/>
      <c r="I780" s="71">
        <f t="shared" si="396"/>
        <v>0</v>
      </c>
    </row>
    <row r="781" spans="1:9" s="3" customFormat="1" hidden="1" x14ac:dyDescent="0.2">
      <c r="A781" s="68"/>
      <c r="B781" s="55"/>
      <c r="C781" s="41"/>
      <c r="D781" s="41"/>
      <c r="E781" s="41"/>
      <c r="F781" s="41"/>
      <c r="G781" s="41"/>
      <c r="H781" s="42"/>
      <c r="I781" s="71">
        <f t="shared" si="396"/>
        <v>0</v>
      </c>
    </row>
    <row r="782" spans="1:9" s="3" customFormat="1" hidden="1" x14ac:dyDescent="0.2">
      <c r="A782" s="48" t="s">
        <v>73</v>
      </c>
      <c r="B782" s="67"/>
      <c r="C782" s="45">
        <f>C729-C750</f>
        <v>0</v>
      </c>
      <c r="D782" s="45">
        <f t="shared" ref="D782:H782" si="404">D729-D750</f>
        <v>0</v>
      </c>
      <c r="E782" s="45">
        <f t="shared" si="404"/>
        <v>0</v>
      </c>
      <c r="F782" s="45">
        <f t="shared" si="404"/>
        <v>0</v>
      </c>
      <c r="G782" s="45">
        <f t="shared" si="404"/>
        <v>0</v>
      </c>
      <c r="H782" s="46">
        <f t="shared" si="404"/>
        <v>0</v>
      </c>
      <c r="I782" s="71">
        <f t="shared" si="396"/>
        <v>0</v>
      </c>
    </row>
    <row r="783" spans="1:9" s="3" customFormat="1" hidden="1" x14ac:dyDescent="0.2">
      <c r="A783" s="81"/>
      <c r="B783" s="82"/>
      <c r="C783" s="83"/>
      <c r="D783" s="83"/>
      <c r="E783" s="83"/>
      <c r="F783" s="83"/>
      <c r="G783" s="83"/>
      <c r="H783" s="84"/>
      <c r="I783" s="71">
        <f t="shared" si="396"/>
        <v>0</v>
      </c>
    </row>
    <row r="784" spans="1:9" s="2" customFormat="1" ht="13.5" thickBot="1" x14ac:dyDescent="0.25">
      <c r="A784" s="143" t="s">
        <v>101</v>
      </c>
      <c r="B784" s="144" t="s">
        <v>102</v>
      </c>
      <c r="C784" s="145">
        <f>C817</f>
        <v>4012</v>
      </c>
      <c r="D784" s="145">
        <f t="shared" ref="D784:H784" si="405">D817</f>
        <v>0</v>
      </c>
      <c r="E784" s="145">
        <f t="shared" si="405"/>
        <v>4012</v>
      </c>
      <c r="F784" s="145">
        <f t="shared" si="405"/>
        <v>0</v>
      </c>
      <c r="G784" s="145">
        <f t="shared" si="405"/>
        <v>0</v>
      </c>
      <c r="H784" s="146">
        <f t="shared" si="405"/>
        <v>0</v>
      </c>
      <c r="I784" s="13">
        <f t="shared" si="396"/>
        <v>4012</v>
      </c>
    </row>
    <row r="785" spans="1:9" hidden="1" x14ac:dyDescent="0.2">
      <c r="A785" s="139" t="s">
        <v>76</v>
      </c>
      <c r="B785" s="140"/>
      <c r="C785" s="91">
        <f>SUM(C786,C789,C815,C812)</f>
        <v>4012</v>
      </c>
      <c r="D785" s="91">
        <f>SUM(D786,D789,D815,D812)</f>
        <v>0</v>
      </c>
      <c r="E785" s="91">
        <f t="shared" ref="E785:H785" si="406">SUM(E786,E789,E815,E812)</f>
        <v>4012</v>
      </c>
      <c r="F785" s="91">
        <f t="shared" si="406"/>
        <v>0</v>
      </c>
      <c r="G785" s="91">
        <f t="shared" si="406"/>
        <v>0</v>
      </c>
      <c r="H785" s="92">
        <f t="shared" si="406"/>
        <v>0</v>
      </c>
      <c r="I785" s="13"/>
    </row>
    <row r="786" spans="1:9" s="3" customFormat="1" hidden="1" x14ac:dyDescent="0.2">
      <c r="A786" s="60" t="s">
        <v>43</v>
      </c>
      <c r="B786" s="61">
        <v>20</v>
      </c>
      <c r="C786" s="45">
        <f>SUM(C787)</f>
        <v>0</v>
      </c>
      <c r="D786" s="45">
        <f t="shared" ref="D786:H786" si="407">SUM(D787)</f>
        <v>0</v>
      </c>
      <c r="E786" s="45">
        <f t="shared" si="407"/>
        <v>0</v>
      </c>
      <c r="F786" s="45">
        <f t="shared" si="407"/>
        <v>0</v>
      </c>
      <c r="G786" s="45">
        <f t="shared" si="407"/>
        <v>0</v>
      </c>
      <c r="H786" s="46">
        <f t="shared" si="407"/>
        <v>0</v>
      </c>
      <c r="I786" s="71">
        <f t="shared" si="396"/>
        <v>0</v>
      </c>
    </row>
    <row r="787" spans="1:9" s="3" customFormat="1" hidden="1" x14ac:dyDescent="0.2">
      <c r="A787" s="50" t="s">
        <v>87</v>
      </c>
      <c r="B787" s="134" t="s">
        <v>88</v>
      </c>
      <c r="C787" s="41">
        <f>C840</f>
        <v>0</v>
      </c>
      <c r="D787" s="41">
        <f>D840</f>
        <v>0</v>
      </c>
      <c r="E787" s="41">
        <f>C787+D787</f>
        <v>0</v>
      </c>
      <c r="F787" s="41">
        <f t="shared" ref="F787:H787" si="408">F840</f>
        <v>0</v>
      </c>
      <c r="G787" s="41">
        <f t="shared" si="408"/>
        <v>0</v>
      </c>
      <c r="H787" s="42">
        <f t="shared" si="408"/>
        <v>0</v>
      </c>
      <c r="I787" s="71">
        <f t="shared" si="396"/>
        <v>0</v>
      </c>
    </row>
    <row r="788" spans="1:9" s="3" customFormat="1" hidden="1" x14ac:dyDescent="0.2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09">SUM(E788:H788)</f>
        <v>0</v>
      </c>
    </row>
    <row r="789" spans="1:9" ht="25.5" hidden="1" x14ac:dyDescent="0.2">
      <c r="A789" s="135" t="s">
        <v>46</v>
      </c>
      <c r="B789" s="62">
        <v>60</v>
      </c>
      <c r="C789" s="45">
        <f>SUM(C790,C797,C804)</f>
        <v>4012</v>
      </c>
      <c r="D789" s="45">
        <f t="shared" ref="D789:H789" si="410">SUM(D790,D797,D804)</f>
        <v>0</v>
      </c>
      <c r="E789" s="45">
        <f t="shared" si="410"/>
        <v>4012</v>
      </c>
      <c r="F789" s="45">
        <f t="shared" si="410"/>
        <v>0</v>
      </c>
      <c r="G789" s="45">
        <f t="shared" si="410"/>
        <v>0</v>
      </c>
      <c r="H789" s="46">
        <f t="shared" si="410"/>
        <v>0</v>
      </c>
      <c r="I789" s="13"/>
    </row>
    <row r="790" spans="1:9" ht="25.5" hidden="1" x14ac:dyDescent="0.2">
      <c r="A790" s="60" t="s">
        <v>47</v>
      </c>
      <c r="B790" s="63">
        <v>60</v>
      </c>
      <c r="C790" s="45">
        <f>SUM(C794,C795,C796)</f>
        <v>4012</v>
      </c>
      <c r="D790" s="45">
        <f t="shared" ref="D790:H790" si="411">SUM(D794,D795,D796)</f>
        <v>0</v>
      </c>
      <c r="E790" s="45">
        <f t="shared" si="411"/>
        <v>4012</v>
      </c>
      <c r="F790" s="45">
        <f t="shared" si="411"/>
        <v>0</v>
      </c>
      <c r="G790" s="45">
        <f t="shared" si="411"/>
        <v>0</v>
      </c>
      <c r="H790" s="46">
        <f t="shared" si="411"/>
        <v>0</v>
      </c>
      <c r="I790" s="13"/>
    </row>
    <row r="791" spans="1:9" s="3" customFormat="1" hidden="1" x14ac:dyDescent="0.2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09"/>
        <v>0</v>
      </c>
    </row>
    <row r="792" spans="1:9" s="3" customFormat="1" hidden="1" x14ac:dyDescent="0.2">
      <c r="A792" s="64" t="s">
        <v>49</v>
      </c>
      <c r="B792" s="65"/>
      <c r="C792" s="45">
        <f>C794+C795+C796-C793</f>
        <v>3.5</v>
      </c>
      <c r="D792" s="45">
        <f t="shared" ref="D792:H792" si="412">D794+D795+D796-D793</f>
        <v>0</v>
      </c>
      <c r="E792" s="45">
        <f t="shared" si="412"/>
        <v>3.5</v>
      </c>
      <c r="F792" s="45">
        <f t="shared" si="412"/>
        <v>0</v>
      </c>
      <c r="G792" s="45">
        <f t="shared" si="412"/>
        <v>0</v>
      </c>
      <c r="H792" s="46">
        <f t="shared" si="412"/>
        <v>0</v>
      </c>
      <c r="I792" s="71"/>
    </row>
    <row r="793" spans="1:9" hidden="1" x14ac:dyDescent="0.2">
      <c r="A793" s="64" t="s">
        <v>50</v>
      </c>
      <c r="B793" s="65"/>
      <c r="C793" s="45">
        <f t="shared" ref="C793:E796" si="413">C846</f>
        <v>4008.5</v>
      </c>
      <c r="D793" s="45">
        <f t="shared" si="413"/>
        <v>0</v>
      </c>
      <c r="E793" s="45">
        <f t="shared" si="413"/>
        <v>4008.5</v>
      </c>
      <c r="F793" s="45">
        <f>F846</f>
        <v>0</v>
      </c>
      <c r="G793" s="45">
        <f t="shared" ref="G793:H793" si="414">G846</f>
        <v>0</v>
      </c>
      <c r="H793" s="46">
        <f t="shared" si="414"/>
        <v>0</v>
      </c>
      <c r="I793" s="13"/>
    </row>
    <row r="794" spans="1:9" hidden="1" x14ac:dyDescent="0.2">
      <c r="A794" s="36" t="s">
        <v>51</v>
      </c>
      <c r="B794" s="136" t="s">
        <v>52</v>
      </c>
      <c r="C794" s="38">
        <f t="shared" si="413"/>
        <v>3368.49</v>
      </c>
      <c r="D794" s="38">
        <f t="shared" si="413"/>
        <v>0</v>
      </c>
      <c r="E794" s="38">
        <f t="shared" ref="E794:E796" si="415">C794+D794</f>
        <v>3368.49</v>
      </c>
      <c r="F794" s="38">
        <f t="shared" ref="F794:H796" si="416">F847</f>
        <v>0</v>
      </c>
      <c r="G794" s="38">
        <f t="shared" si="416"/>
        <v>0</v>
      </c>
      <c r="H794" s="39">
        <f t="shared" si="416"/>
        <v>0</v>
      </c>
      <c r="I794" s="13"/>
    </row>
    <row r="795" spans="1:9" s="3" customFormat="1" hidden="1" x14ac:dyDescent="0.2">
      <c r="A795" s="36" t="s">
        <v>18</v>
      </c>
      <c r="B795" s="136" t="s">
        <v>53</v>
      </c>
      <c r="C795" s="41">
        <f t="shared" si="413"/>
        <v>3.5</v>
      </c>
      <c r="D795" s="41">
        <f t="shared" si="413"/>
        <v>0</v>
      </c>
      <c r="E795" s="41">
        <f t="shared" si="415"/>
        <v>3.5</v>
      </c>
      <c r="F795" s="41">
        <f t="shared" si="416"/>
        <v>0</v>
      </c>
      <c r="G795" s="41">
        <f t="shared" si="416"/>
        <v>0</v>
      </c>
      <c r="H795" s="42">
        <f t="shared" si="416"/>
        <v>0</v>
      </c>
      <c r="I795" s="71"/>
    </row>
    <row r="796" spans="1:9" hidden="1" x14ac:dyDescent="0.2">
      <c r="A796" s="36" t="s">
        <v>20</v>
      </c>
      <c r="B796" s="137" t="s">
        <v>54</v>
      </c>
      <c r="C796" s="38">
        <f t="shared" si="413"/>
        <v>640.01000000000022</v>
      </c>
      <c r="D796" s="38">
        <f>D849</f>
        <v>0</v>
      </c>
      <c r="E796" s="38">
        <f t="shared" si="415"/>
        <v>640.01000000000022</v>
      </c>
      <c r="F796" s="38">
        <f t="shared" si="416"/>
        <v>0</v>
      </c>
      <c r="G796" s="38">
        <f t="shared" si="416"/>
        <v>0</v>
      </c>
      <c r="H796" s="39">
        <f t="shared" si="416"/>
        <v>0</v>
      </c>
      <c r="I796" s="13"/>
    </row>
    <row r="797" spans="1:9" s="3" customFormat="1" hidden="1" x14ac:dyDescent="0.2">
      <c r="A797" s="60" t="s">
        <v>55</v>
      </c>
      <c r="B797" s="61" t="s">
        <v>56</v>
      </c>
      <c r="C797" s="45">
        <f>SUM(C801,C802,C803)</f>
        <v>0</v>
      </c>
      <c r="D797" s="45">
        <f t="shared" ref="D797:H797" si="417">SUM(D801,D802,D803)</f>
        <v>0</v>
      </c>
      <c r="E797" s="45">
        <f t="shared" si="417"/>
        <v>0</v>
      </c>
      <c r="F797" s="45">
        <f t="shared" si="417"/>
        <v>0</v>
      </c>
      <c r="G797" s="45">
        <f t="shared" si="417"/>
        <v>0</v>
      </c>
      <c r="H797" s="46">
        <f t="shared" si="417"/>
        <v>0</v>
      </c>
      <c r="I797" s="71">
        <f t="shared" si="409"/>
        <v>0</v>
      </c>
    </row>
    <row r="798" spans="1:9" s="3" customFormat="1" hidden="1" x14ac:dyDescent="0.2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09"/>
        <v>0</v>
      </c>
    </row>
    <row r="799" spans="1:9" s="3" customFormat="1" hidden="1" x14ac:dyDescent="0.2">
      <c r="A799" s="64" t="s">
        <v>49</v>
      </c>
      <c r="B799" s="65"/>
      <c r="C799" s="45">
        <f>C801+C802+C803-C800</f>
        <v>0</v>
      </c>
      <c r="D799" s="45">
        <f t="shared" ref="D799:H799" si="418">D801+D802+D803-D800</f>
        <v>0</v>
      </c>
      <c r="E799" s="45">
        <f t="shared" si="418"/>
        <v>0</v>
      </c>
      <c r="F799" s="45">
        <f t="shared" si="418"/>
        <v>0</v>
      </c>
      <c r="G799" s="45">
        <f t="shared" si="418"/>
        <v>0</v>
      </c>
      <c r="H799" s="46">
        <f t="shared" si="418"/>
        <v>0</v>
      </c>
      <c r="I799" s="71">
        <f t="shared" si="409"/>
        <v>0</v>
      </c>
    </row>
    <row r="800" spans="1:9" s="3" customFormat="1" hidden="1" x14ac:dyDescent="0.2">
      <c r="A800" s="64" t="s">
        <v>50</v>
      </c>
      <c r="B800" s="65"/>
      <c r="C800" s="45">
        <f t="shared" ref="C800:H803" si="419">C853</f>
        <v>0</v>
      </c>
      <c r="D800" s="45">
        <f t="shared" si="419"/>
        <v>0</v>
      </c>
      <c r="E800" s="45">
        <f t="shared" si="419"/>
        <v>0</v>
      </c>
      <c r="F800" s="45">
        <f t="shared" si="419"/>
        <v>0</v>
      </c>
      <c r="G800" s="45">
        <f t="shared" si="419"/>
        <v>0</v>
      </c>
      <c r="H800" s="46">
        <f t="shared" si="419"/>
        <v>0</v>
      </c>
      <c r="I800" s="71">
        <f t="shared" si="409"/>
        <v>0</v>
      </c>
    </row>
    <row r="801" spans="1:9" s="3" customFormat="1" hidden="1" x14ac:dyDescent="0.2">
      <c r="A801" s="36" t="s">
        <v>57</v>
      </c>
      <c r="B801" s="137" t="s">
        <v>58</v>
      </c>
      <c r="C801" s="41">
        <f t="shared" si="419"/>
        <v>0</v>
      </c>
      <c r="D801" s="41">
        <f t="shared" si="419"/>
        <v>0</v>
      </c>
      <c r="E801" s="41">
        <f t="shared" ref="E801:E803" si="420">C801+D801</f>
        <v>0</v>
      </c>
      <c r="F801" s="41">
        <f t="shared" si="419"/>
        <v>0</v>
      </c>
      <c r="G801" s="41">
        <f t="shared" si="419"/>
        <v>0</v>
      </c>
      <c r="H801" s="42">
        <f t="shared" si="419"/>
        <v>0</v>
      </c>
      <c r="I801" s="71">
        <f t="shared" si="409"/>
        <v>0</v>
      </c>
    </row>
    <row r="802" spans="1:9" s="3" customFormat="1" hidden="1" x14ac:dyDescent="0.2">
      <c r="A802" s="36" t="s">
        <v>59</v>
      </c>
      <c r="B802" s="137" t="s">
        <v>60</v>
      </c>
      <c r="C802" s="41">
        <f t="shared" si="419"/>
        <v>0</v>
      </c>
      <c r="D802" s="41">
        <f t="shared" si="419"/>
        <v>0</v>
      </c>
      <c r="E802" s="41">
        <f t="shared" si="420"/>
        <v>0</v>
      </c>
      <c r="F802" s="41">
        <f t="shared" si="419"/>
        <v>0</v>
      </c>
      <c r="G802" s="41">
        <f t="shared" si="419"/>
        <v>0</v>
      </c>
      <c r="H802" s="42">
        <f t="shared" si="419"/>
        <v>0</v>
      </c>
      <c r="I802" s="71">
        <f t="shared" si="409"/>
        <v>0</v>
      </c>
    </row>
    <row r="803" spans="1:9" s="3" customFormat="1" hidden="1" x14ac:dyDescent="0.2">
      <c r="A803" s="36" t="s">
        <v>61</v>
      </c>
      <c r="B803" s="137" t="s">
        <v>62</v>
      </c>
      <c r="C803" s="41">
        <f t="shared" si="419"/>
        <v>0</v>
      </c>
      <c r="D803" s="41">
        <f t="shared" si="419"/>
        <v>0</v>
      </c>
      <c r="E803" s="41">
        <f t="shared" si="420"/>
        <v>0</v>
      </c>
      <c r="F803" s="41">
        <f t="shared" si="419"/>
        <v>0</v>
      </c>
      <c r="G803" s="41">
        <f t="shared" si="419"/>
        <v>0</v>
      </c>
      <c r="H803" s="42">
        <f t="shared" si="419"/>
        <v>0</v>
      </c>
      <c r="I803" s="71">
        <f t="shared" si="409"/>
        <v>0</v>
      </c>
    </row>
    <row r="804" spans="1:9" s="3" customFormat="1" hidden="1" x14ac:dyDescent="0.2">
      <c r="A804" s="60" t="s">
        <v>63</v>
      </c>
      <c r="B804" s="67" t="s">
        <v>64</v>
      </c>
      <c r="C804" s="45">
        <f>SUM(C808,C809,C810)</f>
        <v>0</v>
      </c>
      <c r="D804" s="45">
        <f t="shared" ref="D804:H804" si="421">SUM(D808,D809,D810)</f>
        <v>0</v>
      </c>
      <c r="E804" s="45">
        <f t="shared" si="421"/>
        <v>0</v>
      </c>
      <c r="F804" s="45">
        <f t="shared" si="421"/>
        <v>0</v>
      </c>
      <c r="G804" s="45">
        <f t="shared" si="421"/>
        <v>0</v>
      </c>
      <c r="H804" s="46">
        <f t="shared" si="421"/>
        <v>0</v>
      </c>
      <c r="I804" s="71">
        <f t="shared" si="409"/>
        <v>0</v>
      </c>
    </row>
    <row r="805" spans="1:9" s="3" customFormat="1" hidden="1" x14ac:dyDescent="0.2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09"/>
        <v>0</v>
      </c>
    </row>
    <row r="806" spans="1:9" s="3" customFormat="1" hidden="1" x14ac:dyDescent="0.2">
      <c r="A806" s="64" t="s">
        <v>49</v>
      </c>
      <c r="B806" s="65"/>
      <c r="C806" s="45">
        <f>C808+C809+C810-C807</f>
        <v>0</v>
      </c>
      <c r="D806" s="45">
        <f t="shared" ref="D806:H806" si="422">D808+D809+D810-D807</f>
        <v>0</v>
      </c>
      <c r="E806" s="45">
        <f t="shared" si="422"/>
        <v>0</v>
      </c>
      <c r="F806" s="45">
        <f t="shared" si="422"/>
        <v>0</v>
      </c>
      <c r="G806" s="45">
        <f t="shared" si="422"/>
        <v>0</v>
      </c>
      <c r="H806" s="46">
        <f t="shared" si="422"/>
        <v>0</v>
      </c>
      <c r="I806" s="71">
        <f t="shared" si="409"/>
        <v>0</v>
      </c>
    </row>
    <row r="807" spans="1:9" s="3" customFormat="1" hidden="1" x14ac:dyDescent="0.2">
      <c r="A807" s="64" t="s">
        <v>50</v>
      </c>
      <c r="B807" s="65"/>
      <c r="C807" s="45">
        <f t="shared" ref="C807:H810" si="423">C860</f>
        <v>0</v>
      </c>
      <c r="D807" s="45">
        <f t="shared" si="423"/>
        <v>0</v>
      </c>
      <c r="E807" s="45">
        <f t="shared" si="423"/>
        <v>0</v>
      </c>
      <c r="F807" s="45">
        <f t="shared" si="423"/>
        <v>0</v>
      </c>
      <c r="G807" s="45">
        <f t="shared" si="423"/>
        <v>0</v>
      </c>
      <c r="H807" s="46">
        <f t="shared" si="423"/>
        <v>0</v>
      </c>
      <c r="I807" s="71">
        <f t="shared" si="409"/>
        <v>0</v>
      </c>
    </row>
    <row r="808" spans="1:9" s="3" customFormat="1" hidden="1" x14ac:dyDescent="0.2">
      <c r="A808" s="36" t="s">
        <v>57</v>
      </c>
      <c r="B808" s="137" t="s">
        <v>65</v>
      </c>
      <c r="C808" s="41">
        <f t="shared" si="423"/>
        <v>0</v>
      </c>
      <c r="D808" s="41">
        <f t="shared" si="423"/>
        <v>0</v>
      </c>
      <c r="E808" s="41">
        <f t="shared" ref="E808:E810" si="424">C808+D808</f>
        <v>0</v>
      </c>
      <c r="F808" s="41">
        <f t="shared" si="423"/>
        <v>0</v>
      </c>
      <c r="G808" s="41">
        <f t="shared" si="423"/>
        <v>0</v>
      </c>
      <c r="H808" s="42">
        <f t="shared" si="423"/>
        <v>0</v>
      </c>
      <c r="I808" s="71">
        <f t="shared" si="409"/>
        <v>0</v>
      </c>
    </row>
    <row r="809" spans="1:9" s="3" customFormat="1" hidden="1" x14ac:dyDescent="0.2">
      <c r="A809" s="36" t="s">
        <v>59</v>
      </c>
      <c r="B809" s="137" t="s">
        <v>66</v>
      </c>
      <c r="C809" s="41">
        <f t="shared" si="423"/>
        <v>0</v>
      </c>
      <c r="D809" s="41">
        <f t="shared" si="423"/>
        <v>0</v>
      </c>
      <c r="E809" s="41">
        <f t="shared" si="424"/>
        <v>0</v>
      </c>
      <c r="F809" s="41">
        <f t="shared" si="423"/>
        <v>0</v>
      </c>
      <c r="G809" s="41">
        <f t="shared" si="423"/>
        <v>0</v>
      </c>
      <c r="H809" s="42">
        <f t="shared" si="423"/>
        <v>0</v>
      </c>
      <c r="I809" s="71">
        <f t="shared" si="409"/>
        <v>0</v>
      </c>
    </row>
    <row r="810" spans="1:9" s="3" customFormat="1" hidden="1" x14ac:dyDescent="0.2">
      <c r="A810" s="36" t="s">
        <v>61</v>
      </c>
      <c r="B810" s="137" t="s">
        <v>67</v>
      </c>
      <c r="C810" s="41">
        <f t="shared" si="423"/>
        <v>0</v>
      </c>
      <c r="D810" s="41">
        <f t="shared" si="423"/>
        <v>0</v>
      </c>
      <c r="E810" s="41">
        <f t="shared" si="424"/>
        <v>0</v>
      </c>
      <c r="F810" s="41">
        <f t="shared" si="423"/>
        <v>0</v>
      </c>
      <c r="G810" s="41">
        <f t="shared" si="423"/>
        <v>0</v>
      </c>
      <c r="H810" s="42">
        <f t="shared" si="423"/>
        <v>0</v>
      </c>
      <c r="I810" s="71">
        <f t="shared" si="409"/>
        <v>0</v>
      </c>
    </row>
    <row r="811" spans="1:9" s="3" customFormat="1" hidden="1" x14ac:dyDescent="0.2">
      <c r="A811" s="68"/>
      <c r="B811" s="55"/>
      <c r="C811" s="41"/>
      <c r="D811" s="41"/>
      <c r="E811" s="41"/>
      <c r="F811" s="41"/>
      <c r="G811" s="41"/>
      <c r="H811" s="42"/>
      <c r="I811" s="71">
        <f t="shared" si="409"/>
        <v>0</v>
      </c>
    </row>
    <row r="812" spans="1:9" s="3" customFormat="1" hidden="1" x14ac:dyDescent="0.2">
      <c r="A812" s="79" t="s">
        <v>68</v>
      </c>
      <c r="B812" s="61">
        <v>20</v>
      </c>
      <c r="C812" s="45">
        <f>SUM(C813)</f>
        <v>0</v>
      </c>
      <c r="D812" s="45">
        <f t="shared" ref="D812:H812" si="425">SUM(D813)</f>
        <v>0</v>
      </c>
      <c r="E812" s="45">
        <f t="shared" si="425"/>
        <v>0</v>
      </c>
      <c r="F812" s="45">
        <f t="shared" si="425"/>
        <v>0</v>
      </c>
      <c r="G812" s="45">
        <f t="shared" si="425"/>
        <v>0</v>
      </c>
      <c r="H812" s="46">
        <f t="shared" si="425"/>
        <v>0</v>
      </c>
      <c r="I812" s="71">
        <f t="shared" ref="I812:I813" si="426">SUM(E812:H812)</f>
        <v>0</v>
      </c>
    </row>
    <row r="813" spans="1:9" s="3" customFormat="1" hidden="1" x14ac:dyDescent="0.2">
      <c r="A813" s="80" t="s">
        <v>69</v>
      </c>
      <c r="B813" s="134" t="s">
        <v>70</v>
      </c>
      <c r="C813" s="41">
        <f>C866</f>
        <v>0</v>
      </c>
      <c r="D813" s="41">
        <f>D866</f>
        <v>0</v>
      </c>
      <c r="E813" s="41">
        <f>C813+D813</f>
        <v>0</v>
      </c>
      <c r="F813" s="41">
        <f t="shared" ref="F813:H813" si="427">F866</f>
        <v>0</v>
      </c>
      <c r="G813" s="41">
        <f t="shared" si="427"/>
        <v>0</v>
      </c>
      <c r="H813" s="42">
        <f t="shared" si="427"/>
        <v>0</v>
      </c>
      <c r="I813" s="71">
        <f t="shared" si="426"/>
        <v>0</v>
      </c>
    </row>
    <row r="814" spans="1:9" s="3" customFormat="1" hidden="1" x14ac:dyDescent="0.2">
      <c r="A814" s="68"/>
      <c r="B814" s="55"/>
      <c r="C814" s="41"/>
      <c r="D814" s="41"/>
      <c r="E814" s="41"/>
      <c r="F814" s="41"/>
      <c r="G814" s="41"/>
      <c r="H814" s="42"/>
      <c r="I814" s="71">
        <f t="shared" si="409"/>
        <v>0</v>
      </c>
    </row>
    <row r="815" spans="1:9" s="3" customFormat="1" hidden="1" x14ac:dyDescent="0.2">
      <c r="A815" s="48" t="s">
        <v>71</v>
      </c>
      <c r="B815" s="67" t="s">
        <v>72</v>
      </c>
      <c r="C815" s="45">
        <f>C868</f>
        <v>0</v>
      </c>
      <c r="D815" s="45">
        <f t="shared" ref="D815" si="428">D868</f>
        <v>0</v>
      </c>
      <c r="E815" s="45">
        <f>C815+D815</f>
        <v>0</v>
      </c>
      <c r="F815" s="45">
        <f t="shared" ref="F815:H815" si="429">F868</f>
        <v>0</v>
      </c>
      <c r="G815" s="45">
        <f t="shared" si="429"/>
        <v>0</v>
      </c>
      <c r="H815" s="46">
        <f t="shared" si="429"/>
        <v>0</v>
      </c>
      <c r="I815" s="71">
        <f t="shared" si="409"/>
        <v>0</v>
      </c>
    </row>
    <row r="816" spans="1:9" s="3" customFormat="1" hidden="1" x14ac:dyDescent="0.2">
      <c r="A816" s="54"/>
      <c r="B816" s="55"/>
      <c r="C816" s="41"/>
      <c r="D816" s="41"/>
      <c r="E816" s="41"/>
      <c r="F816" s="41"/>
      <c r="G816" s="41"/>
      <c r="H816" s="42"/>
      <c r="I816" s="71">
        <f t="shared" si="409"/>
        <v>0</v>
      </c>
    </row>
    <row r="817" spans="1:9" s="2" customFormat="1" x14ac:dyDescent="0.2">
      <c r="A817" s="85" t="s">
        <v>103</v>
      </c>
      <c r="B817" s="86"/>
      <c r="C817" s="87">
        <f>C818</f>
        <v>4012</v>
      </c>
      <c r="D817" s="87">
        <f t="shared" ref="D817:H817" si="430">D818</f>
        <v>0</v>
      </c>
      <c r="E817" s="87">
        <f t="shared" si="430"/>
        <v>4012</v>
      </c>
      <c r="F817" s="87">
        <f t="shared" si="430"/>
        <v>0</v>
      </c>
      <c r="G817" s="87">
        <f t="shared" si="430"/>
        <v>0</v>
      </c>
      <c r="H817" s="88">
        <f t="shared" si="430"/>
        <v>0</v>
      </c>
      <c r="I817" s="13">
        <f t="shared" si="409"/>
        <v>4012</v>
      </c>
    </row>
    <row r="818" spans="1:9" s="4" customFormat="1" x14ac:dyDescent="0.2">
      <c r="A818" s="93" t="s">
        <v>78</v>
      </c>
      <c r="B818" s="94"/>
      <c r="C818" s="95">
        <f>SUM(C819,C820,C821,C825)</f>
        <v>4012</v>
      </c>
      <c r="D818" s="95">
        <f t="shared" ref="D818:H818" si="431">SUM(D819,D820,D821,D825)</f>
        <v>0</v>
      </c>
      <c r="E818" s="95">
        <f t="shared" si="431"/>
        <v>4012</v>
      </c>
      <c r="F818" s="95">
        <f t="shared" si="431"/>
        <v>0</v>
      </c>
      <c r="G818" s="95">
        <f t="shared" si="431"/>
        <v>0</v>
      </c>
      <c r="H818" s="96">
        <f t="shared" si="431"/>
        <v>0</v>
      </c>
      <c r="I818" s="13">
        <f t="shared" si="409"/>
        <v>4012</v>
      </c>
    </row>
    <row r="819" spans="1:9" s="3" customFormat="1" x14ac:dyDescent="0.2">
      <c r="A819" s="36" t="s">
        <v>12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09"/>
        <v>3.5</v>
      </c>
    </row>
    <row r="820" spans="1:9" s="3" customFormat="1" hidden="1" x14ac:dyDescent="0.2">
      <c r="A820" s="36" t="s">
        <v>13</v>
      </c>
      <c r="B820" s="40"/>
      <c r="C820" s="41"/>
      <c r="D820" s="41"/>
      <c r="E820" s="41">
        <f t="shared" ref="E820:E824" si="432">SUM(C820,D820)</f>
        <v>0</v>
      </c>
      <c r="F820" s="41"/>
      <c r="G820" s="41"/>
      <c r="H820" s="42"/>
      <c r="I820" s="71">
        <f t="shared" si="409"/>
        <v>0</v>
      </c>
    </row>
    <row r="821" spans="1:9" x14ac:dyDescent="0.2">
      <c r="A821" s="43" t="s">
        <v>79</v>
      </c>
      <c r="B821" s="44" t="s">
        <v>15</v>
      </c>
      <c r="C821" s="45">
        <f>SUM(C822:C824)</f>
        <v>4008.5</v>
      </c>
      <c r="D821" s="45">
        <f>SUM(D822:D824)</f>
        <v>0</v>
      </c>
      <c r="E821" s="45">
        <f t="shared" si="432"/>
        <v>4008.5</v>
      </c>
      <c r="F821" s="45">
        <f t="shared" ref="F821:H821" si="433">SUM(F822:F824)</f>
        <v>0</v>
      </c>
      <c r="G821" s="45">
        <f t="shared" si="433"/>
        <v>0</v>
      </c>
      <c r="H821" s="46">
        <f t="shared" si="433"/>
        <v>0</v>
      </c>
      <c r="I821" s="13">
        <f t="shared" si="409"/>
        <v>4008.5</v>
      </c>
    </row>
    <row r="822" spans="1:9" x14ac:dyDescent="0.2">
      <c r="A822" s="47" t="s">
        <v>16</v>
      </c>
      <c r="B822" s="37" t="s">
        <v>17</v>
      </c>
      <c r="C822" s="38">
        <f>ROUND(4008.5*100/119,2)</f>
        <v>3368.49</v>
      </c>
      <c r="D822" s="38"/>
      <c r="E822" s="38">
        <f t="shared" si="432"/>
        <v>3368.49</v>
      </c>
      <c r="F822" s="38"/>
      <c r="G822" s="38"/>
      <c r="H822" s="39"/>
      <c r="I822" s="13">
        <f t="shared" si="409"/>
        <v>3368.49</v>
      </c>
    </row>
    <row r="823" spans="1:9" s="3" customFormat="1" hidden="1" x14ac:dyDescent="0.2">
      <c r="A823" s="47" t="s">
        <v>18</v>
      </c>
      <c r="B823" s="37" t="s">
        <v>19</v>
      </c>
      <c r="C823" s="41"/>
      <c r="D823" s="41"/>
      <c r="E823" s="41">
        <f t="shared" si="432"/>
        <v>0</v>
      </c>
      <c r="F823" s="41"/>
      <c r="G823" s="41"/>
      <c r="H823" s="42"/>
      <c r="I823" s="71">
        <f t="shared" si="409"/>
        <v>0</v>
      </c>
    </row>
    <row r="824" spans="1:9" s="3" customFormat="1" x14ac:dyDescent="0.2">
      <c r="A824" s="47" t="s">
        <v>20</v>
      </c>
      <c r="B824" s="37" t="s">
        <v>21</v>
      </c>
      <c r="C824" s="41">
        <f>4008.5-C822</f>
        <v>640.01000000000022</v>
      </c>
      <c r="D824" s="41"/>
      <c r="E824" s="41">
        <f t="shared" si="432"/>
        <v>640.01000000000022</v>
      </c>
      <c r="F824" s="41"/>
      <c r="G824" s="41"/>
      <c r="H824" s="42"/>
      <c r="I824" s="71">
        <f t="shared" si="409"/>
        <v>640.01000000000022</v>
      </c>
    </row>
    <row r="825" spans="1:9" s="3" customFormat="1" ht="25.5" hidden="1" x14ac:dyDescent="0.2">
      <c r="A825" s="43" t="s">
        <v>22</v>
      </c>
      <c r="B825" s="44" t="s">
        <v>23</v>
      </c>
      <c r="C825" s="45">
        <f>SUM(C826,C830,C834)</f>
        <v>0</v>
      </c>
      <c r="D825" s="45">
        <f t="shared" ref="D825:H825" si="434">SUM(D826,D830,D834)</f>
        <v>0</v>
      </c>
      <c r="E825" s="45">
        <f t="shared" si="434"/>
        <v>0</v>
      </c>
      <c r="F825" s="45">
        <f t="shared" si="434"/>
        <v>0</v>
      </c>
      <c r="G825" s="45">
        <f t="shared" si="434"/>
        <v>0</v>
      </c>
      <c r="H825" s="46">
        <f t="shared" si="434"/>
        <v>0</v>
      </c>
      <c r="I825" s="71">
        <f t="shared" si="409"/>
        <v>0</v>
      </c>
    </row>
    <row r="826" spans="1:9" s="3" customFormat="1" hidden="1" x14ac:dyDescent="0.2">
      <c r="A826" s="48" t="s">
        <v>24</v>
      </c>
      <c r="B826" s="49" t="s">
        <v>25</v>
      </c>
      <c r="C826" s="45">
        <f>SUM(C827:C829)</f>
        <v>0</v>
      </c>
      <c r="D826" s="45">
        <f t="shared" ref="D826:H826" si="435">SUM(D827:D829)</f>
        <v>0</v>
      </c>
      <c r="E826" s="45">
        <f t="shared" si="435"/>
        <v>0</v>
      </c>
      <c r="F826" s="45">
        <f t="shared" si="435"/>
        <v>0</v>
      </c>
      <c r="G826" s="45">
        <f t="shared" si="435"/>
        <v>0</v>
      </c>
      <c r="H826" s="46">
        <f t="shared" si="435"/>
        <v>0</v>
      </c>
      <c r="I826" s="71">
        <f t="shared" si="409"/>
        <v>0</v>
      </c>
    </row>
    <row r="827" spans="1:9" s="3" customFormat="1" hidden="1" x14ac:dyDescent="0.2">
      <c r="A827" s="50" t="s">
        <v>26</v>
      </c>
      <c r="B827" s="51" t="s">
        <v>27</v>
      </c>
      <c r="C827" s="41"/>
      <c r="D827" s="41"/>
      <c r="E827" s="41">
        <f t="shared" ref="E827:E829" si="436">SUM(C827,D827)</f>
        <v>0</v>
      </c>
      <c r="F827" s="41"/>
      <c r="G827" s="41"/>
      <c r="H827" s="42"/>
      <c r="I827" s="71">
        <f t="shared" si="409"/>
        <v>0</v>
      </c>
    </row>
    <row r="828" spans="1:9" s="3" customFormat="1" hidden="1" x14ac:dyDescent="0.2">
      <c r="A828" s="50" t="s">
        <v>28</v>
      </c>
      <c r="B828" s="52" t="s">
        <v>29</v>
      </c>
      <c r="C828" s="41"/>
      <c r="D828" s="41"/>
      <c r="E828" s="41">
        <f t="shared" si="436"/>
        <v>0</v>
      </c>
      <c r="F828" s="41"/>
      <c r="G828" s="41"/>
      <c r="H828" s="42"/>
      <c r="I828" s="71">
        <f t="shared" si="409"/>
        <v>0</v>
      </c>
    </row>
    <row r="829" spans="1:9" s="3" customFormat="1" hidden="1" x14ac:dyDescent="0.2">
      <c r="A829" s="50" t="s">
        <v>30</v>
      </c>
      <c r="B829" s="52" t="s">
        <v>31</v>
      </c>
      <c r="C829" s="41"/>
      <c r="D829" s="41"/>
      <c r="E829" s="41">
        <f t="shared" si="436"/>
        <v>0</v>
      </c>
      <c r="F829" s="41"/>
      <c r="G829" s="41"/>
      <c r="H829" s="42"/>
      <c r="I829" s="71">
        <f t="shared" si="409"/>
        <v>0</v>
      </c>
    </row>
    <row r="830" spans="1:9" s="3" customFormat="1" hidden="1" x14ac:dyDescent="0.2">
      <c r="A830" s="48" t="s">
        <v>32</v>
      </c>
      <c r="B830" s="53" t="s">
        <v>33</v>
      </c>
      <c r="C830" s="45">
        <f>SUM(C831:C833)</f>
        <v>0</v>
      </c>
      <c r="D830" s="45">
        <f t="shared" ref="D830:H830" si="437">SUM(D831:D833)</f>
        <v>0</v>
      </c>
      <c r="E830" s="45">
        <f t="shared" si="437"/>
        <v>0</v>
      </c>
      <c r="F830" s="45">
        <f t="shared" si="437"/>
        <v>0</v>
      </c>
      <c r="G830" s="45">
        <f t="shared" si="437"/>
        <v>0</v>
      </c>
      <c r="H830" s="46">
        <f t="shared" si="437"/>
        <v>0</v>
      </c>
      <c r="I830" s="71">
        <f t="shared" si="409"/>
        <v>0</v>
      </c>
    </row>
    <row r="831" spans="1:9" s="3" customFormat="1" hidden="1" x14ac:dyDescent="0.2">
      <c r="A831" s="50" t="s">
        <v>26</v>
      </c>
      <c r="B831" s="52" t="s">
        <v>34</v>
      </c>
      <c r="C831" s="41"/>
      <c r="D831" s="41"/>
      <c r="E831" s="41">
        <f t="shared" ref="E831:E833" si="438">SUM(C831,D831)</f>
        <v>0</v>
      </c>
      <c r="F831" s="41"/>
      <c r="G831" s="41"/>
      <c r="H831" s="42"/>
      <c r="I831" s="71">
        <f t="shared" si="409"/>
        <v>0</v>
      </c>
    </row>
    <row r="832" spans="1:9" s="3" customFormat="1" hidden="1" x14ac:dyDescent="0.2">
      <c r="A832" s="50" t="s">
        <v>28</v>
      </c>
      <c r="B832" s="52" t="s">
        <v>35</v>
      </c>
      <c r="C832" s="41"/>
      <c r="D832" s="41"/>
      <c r="E832" s="41">
        <f t="shared" si="438"/>
        <v>0</v>
      </c>
      <c r="F832" s="41"/>
      <c r="G832" s="41"/>
      <c r="H832" s="42"/>
      <c r="I832" s="71">
        <f t="shared" si="409"/>
        <v>0</v>
      </c>
    </row>
    <row r="833" spans="1:11" s="3" customFormat="1" hidden="1" x14ac:dyDescent="0.2">
      <c r="A833" s="50" t="s">
        <v>30</v>
      </c>
      <c r="B833" s="52" t="s">
        <v>36</v>
      </c>
      <c r="C833" s="41"/>
      <c r="D833" s="41"/>
      <c r="E833" s="41">
        <f t="shared" si="438"/>
        <v>0</v>
      </c>
      <c r="F833" s="41"/>
      <c r="G833" s="41"/>
      <c r="H833" s="42"/>
      <c r="I833" s="71">
        <f t="shared" si="409"/>
        <v>0</v>
      </c>
    </row>
    <row r="834" spans="1:11" s="3" customFormat="1" hidden="1" x14ac:dyDescent="0.2">
      <c r="A834" s="48" t="s">
        <v>37</v>
      </c>
      <c r="B834" s="53" t="s">
        <v>38</v>
      </c>
      <c r="C834" s="45">
        <f>SUM(C835:C837)</f>
        <v>0</v>
      </c>
      <c r="D834" s="45">
        <f t="shared" ref="D834:H834" si="439">SUM(D835:D837)</f>
        <v>0</v>
      </c>
      <c r="E834" s="45">
        <f t="shared" si="439"/>
        <v>0</v>
      </c>
      <c r="F834" s="45">
        <f t="shared" si="439"/>
        <v>0</v>
      </c>
      <c r="G834" s="45">
        <f t="shared" si="439"/>
        <v>0</v>
      </c>
      <c r="H834" s="46">
        <f t="shared" si="439"/>
        <v>0</v>
      </c>
      <c r="I834" s="71">
        <f t="shared" si="409"/>
        <v>0</v>
      </c>
    </row>
    <row r="835" spans="1:11" s="3" customFormat="1" hidden="1" x14ac:dyDescent="0.2">
      <c r="A835" s="50" t="s">
        <v>26</v>
      </c>
      <c r="B835" s="52" t="s">
        <v>39</v>
      </c>
      <c r="C835" s="41"/>
      <c r="D835" s="41"/>
      <c r="E835" s="41">
        <f t="shared" ref="E835:E837" si="440">SUM(C835,D835)</f>
        <v>0</v>
      </c>
      <c r="F835" s="41"/>
      <c r="G835" s="41"/>
      <c r="H835" s="42"/>
      <c r="I835" s="71">
        <f t="shared" si="409"/>
        <v>0</v>
      </c>
    </row>
    <row r="836" spans="1:11" s="3" customFormat="1" hidden="1" x14ac:dyDescent="0.2">
      <c r="A836" s="50" t="s">
        <v>28</v>
      </c>
      <c r="B836" s="52" t="s">
        <v>40</v>
      </c>
      <c r="C836" s="41"/>
      <c r="D836" s="41"/>
      <c r="E836" s="41">
        <f t="shared" si="440"/>
        <v>0</v>
      </c>
      <c r="F836" s="41"/>
      <c r="G836" s="41"/>
      <c r="H836" s="42"/>
      <c r="I836" s="71">
        <f t="shared" si="409"/>
        <v>0</v>
      </c>
    </row>
    <row r="837" spans="1:11" s="3" customFormat="1" hidden="1" x14ac:dyDescent="0.2">
      <c r="A837" s="50" t="s">
        <v>30</v>
      </c>
      <c r="B837" s="52" t="s">
        <v>41</v>
      </c>
      <c r="C837" s="41"/>
      <c r="D837" s="41"/>
      <c r="E837" s="41">
        <f t="shared" si="440"/>
        <v>0</v>
      </c>
      <c r="F837" s="41"/>
      <c r="G837" s="41"/>
      <c r="H837" s="42"/>
      <c r="I837" s="71">
        <f t="shared" si="409"/>
        <v>0</v>
      </c>
    </row>
    <row r="838" spans="1:11" s="4" customFormat="1" x14ac:dyDescent="0.2">
      <c r="A838" s="93" t="s">
        <v>76</v>
      </c>
      <c r="B838" s="94"/>
      <c r="C838" s="95">
        <f>SUM(C839,C842,C868,C865)</f>
        <v>4012</v>
      </c>
      <c r="D838" s="95">
        <f>SUM(D839,D842,D868,D865)</f>
        <v>0</v>
      </c>
      <c r="E838" s="95">
        <f t="shared" ref="E838:H838" si="441">SUM(E839,E842,E868,E865)</f>
        <v>4012</v>
      </c>
      <c r="F838" s="95">
        <f t="shared" si="441"/>
        <v>0</v>
      </c>
      <c r="G838" s="95">
        <f t="shared" si="441"/>
        <v>0</v>
      </c>
      <c r="H838" s="96">
        <f t="shared" si="441"/>
        <v>0</v>
      </c>
      <c r="I838" s="13">
        <f t="shared" si="409"/>
        <v>4012</v>
      </c>
    </row>
    <row r="839" spans="1:11" s="3" customFormat="1" hidden="1" x14ac:dyDescent="0.2">
      <c r="A839" s="60" t="s">
        <v>43</v>
      </c>
      <c r="B839" s="61">
        <v>20</v>
      </c>
      <c r="C839" s="45">
        <f>SUM(C840)</f>
        <v>0</v>
      </c>
      <c r="D839" s="45">
        <f t="shared" ref="D839:H839" si="442">SUM(D840)</f>
        <v>0</v>
      </c>
      <c r="E839" s="45">
        <f t="shared" si="442"/>
        <v>0</v>
      </c>
      <c r="F839" s="45">
        <f t="shared" si="442"/>
        <v>0</v>
      </c>
      <c r="G839" s="45">
        <f t="shared" si="442"/>
        <v>0</v>
      </c>
      <c r="H839" s="46">
        <f t="shared" si="442"/>
        <v>0</v>
      </c>
      <c r="I839" s="71">
        <f t="shared" si="409"/>
        <v>0</v>
      </c>
    </row>
    <row r="840" spans="1:11" s="7" customFormat="1" hidden="1" x14ac:dyDescent="0.2">
      <c r="A840" s="80" t="s">
        <v>87</v>
      </c>
      <c r="B840" s="138" t="s">
        <v>88</v>
      </c>
      <c r="C840" s="98"/>
      <c r="D840" s="98"/>
      <c r="E840" s="98">
        <f>C840+D840</f>
        <v>0</v>
      </c>
      <c r="F840" s="98"/>
      <c r="G840" s="98"/>
      <c r="H840" s="119"/>
      <c r="I840" s="120">
        <f t="shared" si="409"/>
        <v>0</v>
      </c>
    </row>
    <row r="841" spans="1:11" s="3" customFormat="1" hidden="1" x14ac:dyDescent="0.2">
      <c r="A841" s="50"/>
      <c r="B841" s="51"/>
      <c r="C841" s="41"/>
      <c r="D841" s="41"/>
      <c r="E841" s="41"/>
      <c r="F841" s="41"/>
      <c r="G841" s="41"/>
      <c r="H841" s="42"/>
      <c r="I841" s="71">
        <f t="shared" si="409"/>
        <v>0</v>
      </c>
    </row>
    <row r="842" spans="1:11" ht="25.5" x14ac:dyDescent="0.2">
      <c r="A842" s="135" t="s">
        <v>46</v>
      </c>
      <c r="B842" s="62">
        <v>60</v>
      </c>
      <c r="C842" s="45">
        <f>SUM(C843,C850,C857)</f>
        <v>4012</v>
      </c>
      <c r="D842" s="45">
        <f t="shared" ref="D842:H842" si="443">SUM(D843,D850,D857)</f>
        <v>0</v>
      </c>
      <c r="E842" s="45">
        <f t="shared" si="443"/>
        <v>4012</v>
      </c>
      <c r="F842" s="45">
        <f t="shared" si="443"/>
        <v>0</v>
      </c>
      <c r="G842" s="45">
        <f t="shared" si="443"/>
        <v>0</v>
      </c>
      <c r="H842" s="46">
        <f t="shared" si="443"/>
        <v>0</v>
      </c>
      <c r="I842" s="13">
        <f t="shared" si="409"/>
        <v>4012</v>
      </c>
    </row>
    <row r="843" spans="1:11" ht="25.5" x14ac:dyDescent="0.2">
      <c r="A843" s="60" t="s">
        <v>47</v>
      </c>
      <c r="B843" s="63">
        <v>60</v>
      </c>
      <c r="C843" s="45">
        <f>SUM(C847,C848,C849)</f>
        <v>4012</v>
      </c>
      <c r="D843" s="45">
        <f t="shared" ref="D843:H843" si="444">SUM(D847,D848,D849)</f>
        <v>0</v>
      </c>
      <c r="E843" s="45">
        <f t="shared" si="444"/>
        <v>4012</v>
      </c>
      <c r="F843" s="45">
        <f t="shared" si="444"/>
        <v>0</v>
      </c>
      <c r="G843" s="45">
        <f t="shared" si="444"/>
        <v>0</v>
      </c>
      <c r="H843" s="46">
        <f t="shared" si="444"/>
        <v>0</v>
      </c>
      <c r="I843" s="13">
        <f t="shared" si="409"/>
        <v>4012</v>
      </c>
    </row>
    <row r="844" spans="1:11" s="3" customFormat="1" hidden="1" x14ac:dyDescent="0.2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09"/>
        <v>0</v>
      </c>
    </row>
    <row r="845" spans="1:11" s="3" customFormat="1" x14ac:dyDescent="0.2">
      <c r="A845" s="64" t="s">
        <v>49</v>
      </c>
      <c r="B845" s="65"/>
      <c r="C845" s="45">
        <f>C847+C848+C849-C846</f>
        <v>3.5</v>
      </c>
      <c r="D845" s="45">
        <f t="shared" ref="D845:H845" si="445">D847+D848+D849-D846</f>
        <v>0</v>
      </c>
      <c r="E845" s="45">
        <f t="shared" si="445"/>
        <v>3.5</v>
      </c>
      <c r="F845" s="45">
        <f t="shared" si="445"/>
        <v>0</v>
      </c>
      <c r="G845" s="45">
        <f t="shared" si="445"/>
        <v>0</v>
      </c>
      <c r="H845" s="46">
        <f t="shared" si="445"/>
        <v>0</v>
      </c>
      <c r="I845" s="71">
        <f t="shared" si="409"/>
        <v>3.5</v>
      </c>
    </row>
    <row r="846" spans="1:11" x14ac:dyDescent="0.2">
      <c r="A846" s="64" t="s">
        <v>50</v>
      </c>
      <c r="B846" s="65"/>
      <c r="C846" s="45">
        <v>4008.5</v>
      </c>
      <c r="D846" s="45"/>
      <c r="E846" s="45">
        <f t="shared" ref="E846:E849" si="446">C846+D846</f>
        <v>4008.5</v>
      </c>
      <c r="F846" s="45"/>
      <c r="G846" s="45"/>
      <c r="H846" s="46"/>
      <c r="I846" s="13">
        <f t="shared" si="409"/>
        <v>4008.5</v>
      </c>
    </row>
    <row r="847" spans="1:11" x14ac:dyDescent="0.2">
      <c r="A847" s="36" t="s">
        <v>51</v>
      </c>
      <c r="B847" s="136" t="s">
        <v>52</v>
      </c>
      <c r="C847" s="38">
        <f>ROUND(4008.5*100/119,2)</f>
        <v>3368.49</v>
      </c>
      <c r="D847" s="38"/>
      <c r="E847" s="38">
        <f t="shared" si="446"/>
        <v>3368.49</v>
      </c>
      <c r="F847" s="38"/>
      <c r="G847" s="38"/>
      <c r="H847" s="39"/>
      <c r="I847" s="13">
        <f t="shared" si="409"/>
        <v>3368.49</v>
      </c>
      <c r="J847" s="8">
        <v>0.02</v>
      </c>
      <c r="K847" s="8">
        <v>0.13</v>
      </c>
    </row>
    <row r="848" spans="1:11" s="3" customFormat="1" x14ac:dyDescent="0.2">
      <c r="A848" s="36" t="s">
        <v>18</v>
      </c>
      <c r="B848" s="136" t="s">
        <v>53</v>
      </c>
      <c r="C848" s="41">
        <v>3.5</v>
      </c>
      <c r="D848" s="41"/>
      <c r="E848" s="41">
        <f t="shared" si="446"/>
        <v>3.5</v>
      </c>
      <c r="F848" s="41"/>
      <c r="G848" s="41"/>
      <c r="H848" s="42"/>
      <c r="I848" s="71">
        <f t="shared" si="409"/>
        <v>3.5</v>
      </c>
      <c r="J848" s="3">
        <v>0.85</v>
      </c>
    </row>
    <row r="849" spans="1:9" x14ac:dyDescent="0.2">
      <c r="A849" s="36" t="s">
        <v>20</v>
      </c>
      <c r="B849" s="137" t="s">
        <v>54</v>
      </c>
      <c r="C849" s="41">
        <f>4008.5-C847</f>
        <v>640.01000000000022</v>
      </c>
      <c r="D849" s="38"/>
      <c r="E849" s="38">
        <f t="shared" si="446"/>
        <v>640.01000000000022</v>
      </c>
      <c r="F849" s="38"/>
      <c r="G849" s="38"/>
      <c r="H849" s="39"/>
      <c r="I849" s="13">
        <f t="shared" si="409"/>
        <v>640.01000000000022</v>
      </c>
    </row>
    <row r="850" spans="1:9" s="3" customFormat="1" hidden="1" x14ac:dyDescent="0.2">
      <c r="A850" s="60" t="s">
        <v>55</v>
      </c>
      <c r="B850" s="61" t="s">
        <v>56</v>
      </c>
      <c r="C850" s="45">
        <f>SUM(C854,C855,C856)</f>
        <v>0</v>
      </c>
      <c r="D850" s="45">
        <f t="shared" ref="D850:H850" si="447">SUM(D854,D855,D856)</f>
        <v>0</v>
      </c>
      <c r="E850" s="45">
        <f t="shared" si="447"/>
        <v>0</v>
      </c>
      <c r="F850" s="45">
        <f t="shared" si="447"/>
        <v>0</v>
      </c>
      <c r="G850" s="45">
        <f t="shared" si="447"/>
        <v>0</v>
      </c>
      <c r="H850" s="46">
        <f t="shared" si="447"/>
        <v>0</v>
      </c>
      <c r="I850" s="71">
        <f t="shared" si="409"/>
        <v>0</v>
      </c>
    </row>
    <row r="851" spans="1:9" s="3" customFormat="1" hidden="1" x14ac:dyDescent="0.2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09"/>
        <v>0</v>
      </c>
    </row>
    <row r="852" spans="1:9" s="3" customFormat="1" hidden="1" x14ac:dyDescent="0.2">
      <c r="A852" s="64" t="s">
        <v>49</v>
      </c>
      <c r="B852" s="65"/>
      <c r="C852" s="45">
        <f>C854+C855+C856-C853</f>
        <v>0</v>
      </c>
      <c r="D852" s="45">
        <f t="shared" ref="D852:H852" si="448">D854+D855+D856-D853</f>
        <v>0</v>
      </c>
      <c r="E852" s="45">
        <f t="shared" si="448"/>
        <v>0</v>
      </c>
      <c r="F852" s="45">
        <f t="shared" si="448"/>
        <v>0</v>
      </c>
      <c r="G852" s="45">
        <f t="shared" si="448"/>
        <v>0</v>
      </c>
      <c r="H852" s="46">
        <f t="shared" si="448"/>
        <v>0</v>
      </c>
      <c r="I852" s="71">
        <f t="shared" si="409"/>
        <v>0</v>
      </c>
    </row>
    <row r="853" spans="1:9" s="3" customFormat="1" hidden="1" x14ac:dyDescent="0.2">
      <c r="A853" s="64" t="s">
        <v>50</v>
      </c>
      <c r="B853" s="65"/>
      <c r="C853" s="45"/>
      <c r="D853" s="45"/>
      <c r="E853" s="45">
        <f t="shared" ref="E853:E856" si="449">C853+D853</f>
        <v>0</v>
      </c>
      <c r="F853" s="45"/>
      <c r="G853" s="45"/>
      <c r="H853" s="46"/>
      <c r="I853" s="71">
        <f t="shared" si="409"/>
        <v>0</v>
      </c>
    </row>
    <row r="854" spans="1:9" s="3" customFormat="1" hidden="1" x14ac:dyDescent="0.2">
      <c r="A854" s="36" t="s">
        <v>57</v>
      </c>
      <c r="B854" s="137" t="s">
        <v>58</v>
      </c>
      <c r="C854" s="41"/>
      <c r="D854" s="41"/>
      <c r="E854" s="41">
        <f t="shared" si="449"/>
        <v>0</v>
      </c>
      <c r="F854" s="41"/>
      <c r="G854" s="41"/>
      <c r="H854" s="42"/>
      <c r="I854" s="71">
        <f t="shared" si="409"/>
        <v>0</v>
      </c>
    </row>
    <row r="855" spans="1:9" s="3" customFormat="1" hidden="1" x14ac:dyDescent="0.2">
      <c r="A855" s="36" t="s">
        <v>59</v>
      </c>
      <c r="B855" s="137" t="s">
        <v>60</v>
      </c>
      <c r="C855" s="41"/>
      <c r="D855" s="41"/>
      <c r="E855" s="41">
        <f t="shared" si="449"/>
        <v>0</v>
      </c>
      <c r="F855" s="41"/>
      <c r="G855" s="41"/>
      <c r="H855" s="42"/>
      <c r="I855" s="71">
        <f t="shared" ref="I855:I924" si="450">SUM(E855:H855)</f>
        <v>0</v>
      </c>
    </row>
    <row r="856" spans="1:9" s="3" customFormat="1" hidden="1" x14ac:dyDescent="0.2">
      <c r="A856" s="36" t="s">
        <v>61</v>
      </c>
      <c r="B856" s="137" t="s">
        <v>62</v>
      </c>
      <c r="C856" s="41"/>
      <c r="D856" s="41"/>
      <c r="E856" s="41">
        <f t="shared" si="449"/>
        <v>0</v>
      </c>
      <c r="F856" s="41"/>
      <c r="G856" s="41"/>
      <c r="H856" s="42"/>
      <c r="I856" s="71">
        <f t="shared" si="450"/>
        <v>0</v>
      </c>
    </row>
    <row r="857" spans="1:9" s="3" customFormat="1" hidden="1" x14ac:dyDescent="0.2">
      <c r="A857" s="60" t="s">
        <v>63</v>
      </c>
      <c r="B857" s="67" t="s">
        <v>64</v>
      </c>
      <c r="C857" s="45">
        <f>SUM(C861,C862,C863)</f>
        <v>0</v>
      </c>
      <c r="D857" s="45">
        <f t="shared" ref="D857:H857" si="451">SUM(D861,D862,D863)</f>
        <v>0</v>
      </c>
      <c r="E857" s="45">
        <f t="shared" si="451"/>
        <v>0</v>
      </c>
      <c r="F857" s="45">
        <f t="shared" si="451"/>
        <v>0</v>
      </c>
      <c r="G857" s="45">
        <f t="shared" si="451"/>
        <v>0</v>
      </c>
      <c r="H857" s="46">
        <f t="shared" si="451"/>
        <v>0</v>
      </c>
      <c r="I857" s="71">
        <f t="shared" si="450"/>
        <v>0</v>
      </c>
    </row>
    <row r="858" spans="1:9" s="3" customFormat="1" hidden="1" x14ac:dyDescent="0.2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450"/>
        <v>0</v>
      </c>
    </row>
    <row r="859" spans="1:9" s="3" customFormat="1" hidden="1" x14ac:dyDescent="0.2">
      <c r="A859" s="64" t="s">
        <v>49</v>
      </c>
      <c r="B859" s="65"/>
      <c r="C859" s="45">
        <f>C861+C862+C863-C860</f>
        <v>0</v>
      </c>
      <c r="D859" s="45">
        <f t="shared" ref="D859:H859" si="452">D861+D862+D863-D860</f>
        <v>0</v>
      </c>
      <c r="E859" s="45">
        <f t="shared" si="452"/>
        <v>0</v>
      </c>
      <c r="F859" s="45">
        <f t="shared" si="452"/>
        <v>0</v>
      </c>
      <c r="G859" s="45">
        <f t="shared" si="452"/>
        <v>0</v>
      </c>
      <c r="H859" s="46">
        <f t="shared" si="452"/>
        <v>0</v>
      </c>
      <c r="I859" s="71">
        <f t="shared" si="450"/>
        <v>0</v>
      </c>
    </row>
    <row r="860" spans="1:9" s="3" customFormat="1" hidden="1" x14ac:dyDescent="0.2">
      <c r="A860" s="64" t="s">
        <v>50</v>
      </c>
      <c r="B860" s="65"/>
      <c r="C860" s="45"/>
      <c r="D860" s="45"/>
      <c r="E860" s="45">
        <f t="shared" ref="E860:E863" si="453">C860+D860</f>
        <v>0</v>
      </c>
      <c r="F860" s="45"/>
      <c r="G860" s="45"/>
      <c r="H860" s="46"/>
      <c r="I860" s="71">
        <f t="shared" si="450"/>
        <v>0</v>
      </c>
    </row>
    <row r="861" spans="1:9" s="3" customFormat="1" hidden="1" x14ac:dyDescent="0.2">
      <c r="A861" s="36" t="s">
        <v>57</v>
      </c>
      <c r="B861" s="137" t="s">
        <v>65</v>
      </c>
      <c r="C861" s="41"/>
      <c r="D861" s="41"/>
      <c r="E861" s="41">
        <f t="shared" si="453"/>
        <v>0</v>
      </c>
      <c r="F861" s="41"/>
      <c r="G861" s="41"/>
      <c r="H861" s="42"/>
      <c r="I861" s="71">
        <f t="shared" si="450"/>
        <v>0</v>
      </c>
    </row>
    <row r="862" spans="1:9" s="3" customFormat="1" hidden="1" x14ac:dyDescent="0.2">
      <c r="A862" s="36" t="s">
        <v>59</v>
      </c>
      <c r="B862" s="137" t="s">
        <v>66</v>
      </c>
      <c r="C862" s="41"/>
      <c r="D862" s="41"/>
      <c r="E862" s="41">
        <f t="shared" si="453"/>
        <v>0</v>
      </c>
      <c r="F862" s="41"/>
      <c r="G862" s="41"/>
      <c r="H862" s="42"/>
      <c r="I862" s="71">
        <f t="shared" si="450"/>
        <v>0</v>
      </c>
    </row>
    <row r="863" spans="1:9" s="3" customFormat="1" hidden="1" x14ac:dyDescent="0.2">
      <c r="A863" s="36" t="s">
        <v>61</v>
      </c>
      <c r="B863" s="137" t="s">
        <v>67</v>
      </c>
      <c r="C863" s="41"/>
      <c r="D863" s="41"/>
      <c r="E863" s="41">
        <f t="shared" si="453"/>
        <v>0</v>
      </c>
      <c r="F863" s="41"/>
      <c r="G863" s="41"/>
      <c r="H863" s="42"/>
      <c r="I863" s="71">
        <f t="shared" si="450"/>
        <v>0</v>
      </c>
    </row>
    <row r="864" spans="1:9" s="3" customFormat="1" hidden="1" x14ac:dyDescent="0.2">
      <c r="A864" s="68"/>
      <c r="B864" s="55"/>
      <c r="C864" s="41"/>
      <c r="D864" s="41"/>
      <c r="E864" s="41"/>
      <c r="F864" s="41"/>
      <c r="G864" s="41"/>
      <c r="H864" s="42"/>
      <c r="I864" s="71">
        <f t="shared" si="450"/>
        <v>0</v>
      </c>
    </row>
    <row r="865" spans="1:9" s="3" customFormat="1" hidden="1" x14ac:dyDescent="0.2">
      <c r="A865" s="60" t="s">
        <v>68</v>
      </c>
      <c r="B865" s="61">
        <v>71</v>
      </c>
      <c r="C865" s="45">
        <f>SUM(C866)</f>
        <v>0</v>
      </c>
      <c r="D865" s="45">
        <f t="shared" ref="D865:H865" si="454">SUM(D866)</f>
        <v>0</v>
      </c>
      <c r="E865" s="45">
        <f t="shared" si="454"/>
        <v>0</v>
      </c>
      <c r="F865" s="45">
        <f t="shared" si="454"/>
        <v>0</v>
      </c>
      <c r="G865" s="45">
        <f t="shared" si="454"/>
        <v>0</v>
      </c>
      <c r="H865" s="46">
        <f t="shared" si="454"/>
        <v>0</v>
      </c>
      <c r="I865" s="71">
        <f t="shared" si="450"/>
        <v>0</v>
      </c>
    </row>
    <row r="866" spans="1:9" s="3" customFormat="1" hidden="1" x14ac:dyDescent="0.2">
      <c r="A866" s="50" t="s">
        <v>69</v>
      </c>
      <c r="B866" s="134" t="s">
        <v>70</v>
      </c>
      <c r="C866" s="41"/>
      <c r="D866" s="41"/>
      <c r="E866" s="41">
        <f>C866+D866</f>
        <v>0</v>
      </c>
      <c r="F866" s="41"/>
      <c r="G866" s="41"/>
      <c r="H866" s="42"/>
      <c r="I866" s="71">
        <f t="shared" si="450"/>
        <v>0</v>
      </c>
    </row>
    <row r="867" spans="1:9" s="3" customFormat="1" hidden="1" x14ac:dyDescent="0.2">
      <c r="A867" s="68"/>
      <c r="B867" s="55"/>
      <c r="C867" s="41"/>
      <c r="D867" s="41"/>
      <c r="E867" s="41"/>
      <c r="F867" s="41"/>
      <c r="G867" s="41"/>
      <c r="H867" s="42"/>
      <c r="I867" s="71">
        <f t="shared" si="450"/>
        <v>0</v>
      </c>
    </row>
    <row r="868" spans="1:9" s="3" customFormat="1" hidden="1" x14ac:dyDescent="0.2">
      <c r="A868" s="48" t="s">
        <v>71</v>
      </c>
      <c r="B868" s="67" t="s">
        <v>72</v>
      </c>
      <c r="C868" s="45"/>
      <c r="D868" s="45"/>
      <c r="E868" s="45">
        <f>C868+D868</f>
        <v>0</v>
      </c>
      <c r="F868" s="45"/>
      <c r="G868" s="45"/>
      <c r="H868" s="46"/>
      <c r="I868" s="71">
        <f t="shared" si="450"/>
        <v>0</v>
      </c>
    </row>
    <row r="869" spans="1:9" s="3" customFormat="1" hidden="1" x14ac:dyDescent="0.2">
      <c r="A869" s="68"/>
      <c r="B869" s="55"/>
      <c r="C869" s="41"/>
      <c r="D869" s="41"/>
      <c r="E869" s="41"/>
      <c r="F869" s="41"/>
      <c r="G869" s="41"/>
      <c r="H869" s="42"/>
      <c r="I869" s="71">
        <f t="shared" si="450"/>
        <v>0</v>
      </c>
    </row>
    <row r="870" spans="1:9" s="3" customFormat="1" hidden="1" x14ac:dyDescent="0.2">
      <c r="A870" s="48" t="s">
        <v>73</v>
      </c>
      <c r="B870" s="67"/>
      <c r="C870" s="45">
        <f>C817-C838</f>
        <v>0</v>
      </c>
      <c r="D870" s="45">
        <f t="shared" ref="D870:H870" si="455">D817-D838</f>
        <v>0</v>
      </c>
      <c r="E870" s="45">
        <f t="shared" si="455"/>
        <v>0</v>
      </c>
      <c r="F870" s="45">
        <f t="shared" si="455"/>
        <v>0</v>
      </c>
      <c r="G870" s="45">
        <f t="shared" si="455"/>
        <v>0</v>
      </c>
      <c r="H870" s="46">
        <f t="shared" si="455"/>
        <v>0</v>
      </c>
      <c r="I870" s="71">
        <f t="shared" si="450"/>
        <v>0</v>
      </c>
    </row>
    <row r="871" spans="1:9" s="3" customFormat="1" hidden="1" x14ac:dyDescent="0.2">
      <c r="A871" s="54"/>
      <c r="B871" s="55"/>
      <c r="C871" s="41"/>
      <c r="D871" s="41"/>
      <c r="E871" s="41"/>
      <c r="F871" s="41"/>
      <c r="G871" s="41"/>
      <c r="H871" s="42"/>
      <c r="I871" s="71">
        <f t="shared" si="450"/>
        <v>0</v>
      </c>
    </row>
    <row r="872" spans="1:9" s="5" customFormat="1" hidden="1" x14ac:dyDescent="0.2">
      <c r="A872" s="107" t="s">
        <v>104</v>
      </c>
      <c r="B872" s="108" t="s">
        <v>105</v>
      </c>
      <c r="C872" s="109">
        <f>SUM(C905,C960,C1014,C1069)</f>
        <v>0</v>
      </c>
      <c r="D872" s="109">
        <f t="shared" ref="D872:H872" si="456">SUM(D905,D960,D1014,D1069)</f>
        <v>0</v>
      </c>
      <c r="E872" s="109">
        <f t="shared" si="456"/>
        <v>0</v>
      </c>
      <c r="F872" s="109">
        <f t="shared" si="456"/>
        <v>0</v>
      </c>
      <c r="G872" s="109">
        <f t="shared" si="456"/>
        <v>0</v>
      </c>
      <c r="H872" s="110">
        <f t="shared" si="456"/>
        <v>0</v>
      </c>
      <c r="I872" s="71">
        <f t="shared" si="450"/>
        <v>0</v>
      </c>
    </row>
    <row r="873" spans="1:9" s="6" customFormat="1" hidden="1" x14ac:dyDescent="0.2">
      <c r="A873" s="103" t="s">
        <v>106</v>
      </c>
      <c r="B873" s="104"/>
      <c r="C873" s="105">
        <f>SUM(C874,C877,C903,C900)</f>
        <v>0</v>
      </c>
      <c r="D873" s="105">
        <f>SUM(D874,D877,D903,D900)</f>
        <v>0</v>
      </c>
      <c r="E873" s="105">
        <f t="shared" ref="E873:H873" si="457">SUM(E874,E877,E903,E900)</f>
        <v>0</v>
      </c>
      <c r="F873" s="105">
        <f t="shared" si="457"/>
        <v>0</v>
      </c>
      <c r="G873" s="105">
        <f t="shared" si="457"/>
        <v>0</v>
      </c>
      <c r="H873" s="106">
        <f t="shared" si="457"/>
        <v>0</v>
      </c>
      <c r="I873" s="71">
        <f t="shared" si="450"/>
        <v>0</v>
      </c>
    </row>
    <row r="874" spans="1:9" s="3" customFormat="1" hidden="1" x14ac:dyDescent="0.2">
      <c r="A874" s="60" t="s">
        <v>43</v>
      </c>
      <c r="B874" s="61">
        <v>20</v>
      </c>
      <c r="C874" s="45">
        <f>SUM(C875)</f>
        <v>0</v>
      </c>
      <c r="D874" s="45">
        <f t="shared" ref="D874:H874" si="458">SUM(D875)</f>
        <v>0</v>
      </c>
      <c r="E874" s="45">
        <f t="shared" si="458"/>
        <v>0</v>
      </c>
      <c r="F874" s="45">
        <f t="shared" si="458"/>
        <v>0</v>
      </c>
      <c r="G874" s="45">
        <f t="shared" si="458"/>
        <v>0</v>
      </c>
      <c r="H874" s="46">
        <f t="shared" si="458"/>
        <v>0</v>
      </c>
      <c r="I874" s="71">
        <f t="shared" si="450"/>
        <v>0</v>
      </c>
    </row>
    <row r="875" spans="1:9" s="3" customFormat="1" hidden="1" x14ac:dyDescent="0.2">
      <c r="A875" s="50" t="s">
        <v>87</v>
      </c>
      <c r="B875" s="134" t="s">
        <v>88</v>
      </c>
      <c r="C875" s="41">
        <f>SUM(C928,C983,C1037,C1092)</f>
        <v>0</v>
      </c>
      <c r="D875" s="41">
        <f>SUM(D928,D983,D1037,D1092)</f>
        <v>0</v>
      </c>
      <c r="E875" s="41">
        <f>C875+D875</f>
        <v>0</v>
      </c>
      <c r="F875" s="41">
        <f t="shared" ref="F875:H875" si="459">SUM(F928,F983,F1037,F1092)</f>
        <v>0</v>
      </c>
      <c r="G875" s="41">
        <f t="shared" si="459"/>
        <v>0</v>
      </c>
      <c r="H875" s="42">
        <f t="shared" si="459"/>
        <v>0</v>
      </c>
      <c r="I875" s="71">
        <f t="shared" si="450"/>
        <v>0</v>
      </c>
    </row>
    <row r="876" spans="1:9" s="3" customFormat="1" hidden="1" x14ac:dyDescent="0.2">
      <c r="A876" s="50"/>
      <c r="B876" s="51"/>
      <c r="C876" s="41"/>
      <c r="D876" s="41"/>
      <c r="E876" s="41"/>
      <c r="F876" s="41"/>
      <c r="G876" s="41"/>
      <c r="H876" s="42"/>
      <c r="I876" s="71">
        <f t="shared" si="450"/>
        <v>0</v>
      </c>
    </row>
    <row r="877" spans="1:9" s="3" customFormat="1" ht="25.5" hidden="1" x14ac:dyDescent="0.2">
      <c r="A877" s="60" t="s">
        <v>107</v>
      </c>
      <c r="B877" s="62">
        <v>58</v>
      </c>
      <c r="C877" s="45">
        <f>SUM(C878,C885,C892)</f>
        <v>0</v>
      </c>
      <c r="D877" s="45">
        <f t="shared" ref="D877:H877" si="460">SUM(D878,D885,D892)</f>
        <v>0</v>
      </c>
      <c r="E877" s="45">
        <f t="shared" si="460"/>
        <v>0</v>
      </c>
      <c r="F877" s="45">
        <f t="shared" si="460"/>
        <v>0</v>
      </c>
      <c r="G877" s="45">
        <f t="shared" si="460"/>
        <v>0</v>
      </c>
      <c r="H877" s="46">
        <f t="shared" si="460"/>
        <v>0</v>
      </c>
      <c r="I877" s="71">
        <f t="shared" si="450"/>
        <v>0</v>
      </c>
    </row>
    <row r="878" spans="1:9" s="3" customFormat="1" hidden="1" x14ac:dyDescent="0.2">
      <c r="A878" s="60" t="s">
        <v>108</v>
      </c>
      <c r="B878" s="63" t="s">
        <v>109</v>
      </c>
      <c r="C878" s="45">
        <f>SUM(C882,C883,C884)</f>
        <v>0</v>
      </c>
      <c r="D878" s="45">
        <f t="shared" ref="D878:H878" si="461">SUM(D882,D883,D884)</f>
        <v>0</v>
      </c>
      <c r="E878" s="45">
        <f t="shared" si="461"/>
        <v>0</v>
      </c>
      <c r="F878" s="45">
        <f t="shared" si="461"/>
        <v>0</v>
      </c>
      <c r="G878" s="45">
        <f t="shared" si="461"/>
        <v>0</v>
      </c>
      <c r="H878" s="46">
        <f t="shared" si="461"/>
        <v>0</v>
      </c>
      <c r="I878" s="71">
        <f t="shared" si="450"/>
        <v>0</v>
      </c>
    </row>
    <row r="879" spans="1:9" s="3" customFormat="1" hidden="1" x14ac:dyDescent="0.2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450"/>
        <v>0</v>
      </c>
    </row>
    <row r="880" spans="1:9" s="3" customFormat="1" hidden="1" x14ac:dyDescent="0.2">
      <c r="A880" s="64" t="s">
        <v>49</v>
      </c>
      <c r="B880" s="65"/>
      <c r="C880" s="45">
        <f>C882+C883+C884-C881</f>
        <v>0</v>
      </c>
      <c r="D880" s="45">
        <f t="shared" ref="D880:H880" si="462">D882+D883+D884-D881</f>
        <v>0</v>
      </c>
      <c r="E880" s="45">
        <f t="shared" si="462"/>
        <v>0</v>
      </c>
      <c r="F880" s="45">
        <f t="shared" si="462"/>
        <v>0</v>
      </c>
      <c r="G880" s="45">
        <f t="shared" si="462"/>
        <v>0</v>
      </c>
      <c r="H880" s="46">
        <f t="shared" si="462"/>
        <v>0</v>
      </c>
      <c r="I880" s="71">
        <f t="shared" si="450"/>
        <v>0</v>
      </c>
    </row>
    <row r="881" spans="1:9" s="3" customFormat="1" hidden="1" x14ac:dyDescent="0.2">
      <c r="A881" s="64" t="s">
        <v>50</v>
      </c>
      <c r="B881" s="65"/>
      <c r="C881" s="45">
        <f t="shared" ref="C881:H884" si="463">SUM(C934,C989,C1043,C1098)</f>
        <v>0</v>
      </c>
      <c r="D881" s="45">
        <f t="shared" si="463"/>
        <v>0</v>
      </c>
      <c r="E881" s="45">
        <f t="shared" si="463"/>
        <v>0</v>
      </c>
      <c r="F881" s="45">
        <f t="shared" si="463"/>
        <v>0</v>
      </c>
      <c r="G881" s="45">
        <f t="shared" si="463"/>
        <v>0</v>
      </c>
      <c r="H881" s="46">
        <f t="shared" si="463"/>
        <v>0</v>
      </c>
      <c r="I881" s="71">
        <f t="shared" si="450"/>
        <v>0</v>
      </c>
    </row>
    <row r="882" spans="1:9" s="3" customFormat="1" hidden="1" x14ac:dyDescent="0.2">
      <c r="A882" s="36" t="s">
        <v>57</v>
      </c>
      <c r="B882" s="136" t="s">
        <v>110</v>
      </c>
      <c r="C882" s="41">
        <f t="shared" si="463"/>
        <v>0</v>
      </c>
      <c r="D882" s="41">
        <f>SUM(D935,D990,D1044,D1099)</f>
        <v>0</v>
      </c>
      <c r="E882" s="41">
        <f t="shared" ref="E882:E884" si="464">C882+D882</f>
        <v>0</v>
      </c>
      <c r="F882" s="41">
        <f t="shared" si="463"/>
        <v>0</v>
      </c>
      <c r="G882" s="41">
        <f t="shared" si="463"/>
        <v>0</v>
      </c>
      <c r="H882" s="42">
        <f t="shared" si="463"/>
        <v>0</v>
      </c>
      <c r="I882" s="71">
        <f t="shared" si="450"/>
        <v>0</v>
      </c>
    </row>
    <row r="883" spans="1:9" s="3" customFormat="1" hidden="1" x14ac:dyDescent="0.2">
      <c r="A883" s="36" t="s">
        <v>59</v>
      </c>
      <c r="B883" s="136" t="s">
        <v>111</v>
      </c>
      <c r="C883" s="41">
        <f t="shared" si="463"/>
        <v>0</v>
      </c>
      <c r="D883" s="41">
        <f>SUM(D936,D991,D1045,D1100)</f>
        <v>0</v>
      </c>
      <c r="E883" s="41">
        <f t="shared" si="464"/>
        <v>0</v>
      </c>
      <c r="F883" s="41">
        <f t="shared" si="463"/>
        <v>0</v>
      </c>
      <c r="G883" s="41">
        <f t="shared" si="463"/>
        <v>0</v>
      </c>
      <c r="H883" s="42">
        <f t="shared" si="463"/>
        <v>0</v>
      </c>
      <c r="I883" s="71">
        <f t="shared" si="450"/>
        <v>0</v>
      </c>
    </row>
    <row r="884" spans="1:9" s="3" customFormat="1" hidden="1" x14ac:dyDescent="0.2">
      <c r="A884" s="36" t="s">
        <v>61</v>
      </c>
      <c r="B884" s="137" t="s">
        <v>112</v>
      </c>
      <c r="C884" s="41">
        <f t="shared" si="463"/>
        <v>0</v>
      </c>
      <c r="D884" s="41">
        <f>SUM(D937,D992,D1046,D1101)</f>
        <v>0</v>
      </c>
      <c r="E884" s="41">
        <f t="shared" si="464"/>
        <v>0</v>
      </c>
      <c r="F884" s="41">
        <f t="shared" si="463"/>
        <v>0</v>
      </c>
      <c r="G884" s="41">
        <f t="shared" si="463"/>
        <v>0</v>
      </c>
      <c r="H884" s="42">
        <f t="shared" si="463"/>
        <v>0</v>
      </c>
      <c r="I884" s="71">
        <f t="shared" si="450"/>
        <v>0</v>
      </c>
    </row>
    <row r="885" spans="1:9" s="3" customFormat="1" hidden="1" x14ac:dyDescent="0.2">
      <c r="A885" s="60" t="s">
        <v>55</v>
      </c>
      <c r="B885" s="61" t="s">
        <v>56</v>
      </c>
      <c r="C885" s="45">
        <f>SUM(C889,C890,C891)</f>
        <v>0</v>
      </c>
      <c r="D885" s="45">
        <f t="shared" ref="D885:H885" si="465">SUM(D889,D890,D891)</f>
        <v>0</v>
      </c>
      <c r="E885" s="45">
        <f t="shared" si="465"/>
        <v>0</v>
      </c>
      <c r="F885" s="45">
        <f t="shared" si="465"/>
        <v>0</v>
      </c>
      <c r="G885" s="45">
        <f t="shared" si="465"/>
        <v>0</v>
      </c>
      <c r="H885" s="46">
        <f t="shared" si="465"/>
        <v>0</v>
      </c>
      <c r="I885" s="71">
        <f t="shared" si="450"/>
        <v>0</v>
      </c>
    </row>
    <row r="886" spans="1:9" s="3" customFormat="1" hidden="1" x14ac:dyDescent="0.2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450"/>
        <v>0</v>
      </c>
    </row>
    <row r="887" spans="1:9" s="3" customFormat="1" hidden="1" x14ac:dyDescent="0.2">
      <c r="A887" s="64" t="s">
        <v>49</v>
      </c>
      <c r="B887" s="65"/>
      <c r="C887" s="45">
        <f>C889+C890+C891-C888</f>
        <v>0</v>
      </c>
      <c r="D887" s="45">
        <f t="shared" ref="D887:H887" si="466">D889+D890+D891-D888</f>
        <v>0</v>
      </c>
      <c r="E887" s="45">
        <f t="shared" si="466"/>
        <v>0</v>
      </c>
      <c r="F887" s="45">
        <f t="shared" si="466"/>
        <v>0</v>
      </c>
      <c r="G887" s="45">
        <f t="shared" si="466"/>
        <v>0</v>
      </c>
      <c r="H887" s="46">
        <f t="shared" si="466"/>
        <v>0</v>
      </c>
      <c r="I887" s="71">
        <f t="shared" si="450"/>
        <v>0</v>
      </c>
    </row>
    <row r="888" spans="1:9" s="3" customFormat="1" hidden="1" x14ac:dyDescent="0.2">
      <c r="A888" s="64" t="s">
        <v>50</v>
      </c>
      <c r="B888" s="65"/>
      <c r="C888" s="45">
        <f t="shared" ref="C888:H891" si="467">SUM(C941,C996,C1050,C1105)</f>
        <v>0</v>
      </c>
      <c r="D888" s="45">
        <f t="shared" si="467"/>
        <v>0</v>
      </c>
      <c r="E888" s="45">
        <f t="shared" si="467"/>
        <v>0</v>
      </c>
      <c r="F888" s="45">
        <f t="shared" si="467"/>
        <v>0</v>
      </c>
      <c r="G888" s="45">
        <f t="shared" si="467"/>
        <v>0</v>
      </c>
      <c r="H888" s="46">
        <f t="shared" si="467"/>
        <v>0</v>
      </c>
      <c r="I888" s="71">
        <f t="shared" si="450"/>
        <v>0</v>
      </c>
    </row>
    <row r="889" spans="1:9" s="3" customFormat="1" hidden="1" x14ac:dyDescent="0.2">
      <c r="A889" s="36" t="s">
        <v>57</v>
      </c>
      <c r="B889" s="137" t="s">
        <v>58</v>
      </c>
      <c r="C889" s="41">
        <f t="shared" si="467"/>
        <v>0</v>
      </c>
      <c r="D889" s="41">
        <f>SUM(D942,D997,D1051,D1106)</f>
        <v>0</v>
      </c>
      <c r="E889" s="41">
        <f t="shared" ref="E889:E891" si="468">C889+D889</f>
        <v>0</v>
      </c>
      <c r="F889" s="41">
        <f t="shared" si="467"/>
        <v>0</v>
      </c>
      <c r="G889" s="41">
        <f t="shared" si="467"/>
        <v>0</v>
      </c>
      <c r="H889" s="42">
        <f t="shared" si="467"/>
        <v>0</v>
      </c>
      <c r="I889" s="71">
        <f t="shared" si="450"/>
        <v>0</v>
      </c>
    </row>
    <row r="890" spans="1:9" s="3" customFormat="1" hidden="1" x14ac:dyDescent="0.2">
      <c r="A890" s="36" t="s">
        <v>59</v>
      </c>
      <c r="B890" s="137" t="s">
        <v>60</v>
      </c>
      <c r="C890" s="41">
        <f t="shared" si="467"/>
        <v>0</v>
      </c>
      <c r="D890" s="41">
        <f>SUM(D943,D998,D1052,D1107)</f>
        <v>0</v>
      </c>
      <c r="E890" s="41">
        <f t="shared" si="468"/>
        <v>0</v>
      </c>
      <c r="F890" s="41">
        <f t="shared" si="467"/>
        <v>0</v>
      </c>
      <c r="G890" s="41">
        <f t="shared" si="467"/>
        <v>0</v>
      </c>
      <c r="H890" s="42">
        <f t="shared" si="467"/>
        <v>0</v>
      </c>
      <c r="I890" s="71">
        <f t="shared" si="450"/>
        <v>0</v>
      </c>
    </row>
    <row r="891" spans="1:9" s="3" customFormat="1" hidden="1" x14ac:dyDescent="0.2">
      <c r="A891" s="36" t="s">
        <v>61</v>
      </c>
      <c r="B891" s="137" t="s">
        <v>62</v>
      </c>
      <c r="C891" s="41">
        <f t="shared" si="467"/>
        <v>0</v>
      </c>
      <c r="D891" s="41">
        <f>SUM(D944,D999,D1053,D1108)</f>
        <v>0</v>
      </c>
      <c r="E891" s="41">
        <f t="shared" si="468"/>
        <v>0</v>
      </c>
      <c r="F891" s="41">
        <f t="shared" si="467"/>
        <v>0</v>
      </c>
      <c r="G891" s="41">
        <f t="shared" si="467"/>
        <v>0</v>
      </c>
      <c r="H891" s="42">
        <f t="shared" si="467"/>
        <v>0</v>
      </c>
      <c r="I891" s="71">
        <f t="shared" si="450"/>
        <v>0</v>
      </c>
    </row>
    <row r="892" spans="1:9" s="3" customFormat="1" hidden="1" x14ac:dyDescent="0.2">
      <c r="A892" s="60" t="s">
        <v>63</v>
      </c>
      <c r="B892" s="67" t="s">
        <v>64</v>
      </c>
      <c r="C892" s="45">
        <f>SUM(C896,C897,C898)</f>
        <v>0</v>
      </c>
      <c r="D892" s="45">
        <f t="shared" ref="D892:H892" si="469">SUM(D896,D897,D898)</f>
        <v>0</v>
      </c>
      <c r="E892" s="45">
        <f t="shared" si="469"/>
        <v>0</v>
      </c>
      <c r="F892" s="45">
        <f t="shared" si="469"/>
        <v>0</v>
      </c>
      <c r="G892" s="45">
        <f t="shared" si="469"/>
        <v>0</v>
      </c>
      <c r="H892" s="46">
        <f t="shared" si="469"/>
        <v>0</v>
      </c>
      <c r="I892" s="71">
        <f t="shared" si="450"/>
        <v>0</v>
      </c>
    </row>
    <row r="893" spans="1:9" s="3" customFormat="1" hidden="1" x14ac:dyDescent="0.2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450"/>
        <v>0</v>
      </c>
    </row>
    <row r="894" spans="1:9" s="3" customFormat="1" hidden="1" x14ac:dyDescent="0.2">
      <c r="A894" s="64" t="s">
        <v>49</v>
      </c>
      <c r="B894" s="65"/>
      <c r="C894" s="45">
        <f>C896+C897+C898-C895</f>
        <v>0</v>
      </c>
      <c r="D894" s="45">
        <f t="shared" ref="D894:H894" si="470">D896+D897+D898-D895</f>
        <v>0</v>
      </c>
      <c r="E894" s="45">
        <f t="shared" si="470"/>
        <v>0</v>
      </c>
      <c r="F894" s="45">
        <f t="shared" si="470"/>
        <v>0</v>
      </c>
      <c r="G894" s="45">
        <f t="shared" si="470"/>
        <v>0</v>
      </c>
      <c r="H894" s="46">
        <f t="shared" si="470"/>
        <v>0</v>
      </c>
      <c r="I894" s="71">
        <f t="shared" si="450"/>
        <v>0</v>
      </c>
    </row>
    <row r="895" spans="1:9" s="3" customFormat="1" hidden="1" x14ac:dyDescent="0.2">
      <c r="A895" s="64" t="s">
        <v>50</v>
      </c>
      <c r="B895" s="65"/>
      <c r="C895" s="45">
        <f t="shared" ref="C895:H898" si="471">SUM(C948,C1003,C1057,C1112)</f>
        <v>0</v>
      </c>
      <c r="D895" s="45">
        <f t="shared" si="471"/>
        <v>0</v>
      </c>
      <c r="E895" s="45">
        <f t="shared" si="471"/>
        <v>0</v>
      </c>
      <c r="F895" s="45">
        <f t="shared" si="471"/>
        <v>0</v>
      </c>
      <c r="G895" s="45">
        <f t="shared" si="471"/>
        <v>0</v>
      </c>
      <c r="H895" s="46">
        <f t="shared" si="471"/>
        <v>0</v>
      </c>
      <c r="I895" s="71">
        <f t="shared" si="450"/>
        <v>0</v>
      </c>
    </row>
    <row r="896" spans="1:9" s="3" customFormat="1" hidden="1" x14ac:dyDescent="0.2">
      <c r="A896" s="36" t="s">
        <v>57</v>
      </c>
      <c r="B896" s="137" t="s">
        <v>65</v>
      </c>
      <c r="C896" s="41">
        <f t="shared" si="471"/>
        <v>0</v>
      </c>
      <c r="D896" s="41">
        <f>SUM(D949,D1004,D1058,D1113)</f>
        <v>0</v>
      </c>
      <c r="E896" s="41">
        <f t="shared" ref="E896:E898" si="472">C896+D896</f>
        <v>0</v>
      </c>
      <c r="F896" s="41">
        <f t="shared" si="471"/>
        <v>0</v>
      </c>
      <c r="G896" s="41">
        <f t="shared" si="471"/>
        <v>0</v>
      </c>
      <c r="H896" s="42">
        <f t="shared" si="471"/>
        <v>0</v>
      </c>
      <c r="I896" s="71">
        <f t="shared" si="450"/>
        <v>0</v>
      </c>
    </row>
    <row r="897" spans="1:11" s="3" customFormat="1" hidden="1" x14ac:dyDescent="0.2">
      <c r="A897" s="36" t="s">
        <v>59</v>
      </c>
      <c r="B897" s="137" t="s">
        <v>66</v>
      </c>
      <c r="C897" s="41">
        <f t="shared" si="471"/>
        <v>0</v>
      </c>
      <c r="D897" s="41">
        <f>SUM(D950,D1005,D1059,D1114)</f>
        <v>0</v>
      </c>
      <c r="E897" s="41">
        <f t="shared" si="472"/>
        <v>0</v>
      </c>
      <c r="F897" s="41">
        <f t="shared" si="471"/>
        <v>0</v>
      </c>
      <c r="G897" s="41">
        <f t="shared" si="471"/>
        <v>0</v>
      </c>
      <c r="H897" s="42">
        <f t="shared" si="471"/>
        <v>0</v>
      </c>
      <c r="I897" s="71">
        <f t="shared" si="450"/>
        <v>0</v>
      </c>
    </row>
    <row r="898" spans="1:11" s="3" customFormat="1" hidden="1" x14ac:dyDescent="0.2">
      <c r="A898" s="36" t="s">
        <v>61</v>
      </c>
      <c r="B898" s="137" t="s">
        <v>67</v>
      </c>
      <c r="C898" s="41">
        <f t="shared" si="471"/>
        <v>0</v>
      </c>
      <c r="D898" s="41">
        <f>SUM(D951,D1006,D1060,D1115)</f>
        <v>0</v>
      </c>
      <c r="E898" s="41">
        <f t="shared" si="472"/>
        <v>0</v>
      </c>
      <c r="F898" s="41">
        <f t="shared" si="471"/>
        <v>0</v>
      </c>
      <c r="G898" s="41">
        <f t="shared" si="471"/>
        <v>0</v>
      </c>
      <c r="H898" s="42">
        <f t="shared" si="471"/>
        <v>0</v>
      </c>
      <c r="I898" s="71">
        <f t="shared" si="450"/>
        <v>0</v>
      </c>
    </row>
    <row r="899" spans="1:11" s="3" customFormat="1" hidden="1" x14ac:dyDescent="0.2">
      <c r="A899" s="68"/>
      <c r="B899" s="55"/>
      <c r="C899" s="41"/>
      <c r="D899" s="41"/>
      <c r="E899" s="41"/>
      <c r="F899" s="41"/>
      <c r="G899" s="41"/>
      <c r="H899" s="42"/>
      <c r="I899" s="71">
        <f t="shared" si="450"/>
        <v>0</v>
      </c>
    </row>
    <row r="900" spans="1:11" s="3" customFormat="1" hidden="1" x14ac:dyDescent="0.2">
      <c r="A900" s="79" t="s">
        <v>68</v>
      </c>
      <c r="B900" s="61">
        <v>71</v>
      </c>
      <c r="C900" s="45">
        <f>SUM(C901)</f>
        <v>0</v>
      </c>
      <c r="D900" s="45">
        <f t="shared" ref="D900:H900" si="473">SUM(D901)</f>
        <v>0</v>
      </c>
      <c r="E900" s="45">
        <f t="shared" si="473"/>
        <v>0</v>
      </c>
      <c r="F900" s="45">
        <f t="shared" si="473"/>
        <v>0</v>
      </c>
      <c r="G900" s="45">
        <f t="shared" si="473"/>
        <v>0</v>
      </c>
      <c r="H900" s="46">
        <f t="shared" si="473"/>
        <v>0</v>
      </c>
      <c r="I900" s="71">
        <f t="shared" ref="I900:I901" si="474">SUM(E900:H900)</f>
        <v>0</v>
      </c>
    </row>
    <row r="901" spans="1:11" s="3" customFormat="1" hidden="1" x14ac:dyDescent="0.2">
      <c r="A901" s="80" t="s">
        <v>69</v>
      </c>
      <c r="B901" s="134" t="s">
        <v>70</v>
      </c>
      <c r="C901" s="41">
        <f>SUM(C954,C1009,C1063,C1118)</f>
        <v>0</v>
      </c>
      <c r="D901" s="41">
        <f>SUM(D954,D1009,D1063,D1118)</f>
        <v>0</v>
      </c>
      <c r="E901" s="41">
        <f>C901+D901</f>
        <v>0</v>
      </c>
      <c r="F901" s="41">
        <f t="shared" ref="F901:H901" si="475">SUM(F954,F1009,F1063,F1118)</f>
        <v>0</v>
      </c>
      <c r="G901" s="41">
        <f t="shared" si="475"/>
        <v>0</v>
      </c>
      <c r="H901" s="42">
        <f t="shared" si="475"/>
        <v>0</v>
      </c>
      <c r="I901" s="71">
        <f t="shared" si="474"/>
        <v>0</v>
      </c>
    </row>
    <row r="902" spans="1:11" s="3" customFormat="1" hidden="1" x14ac:dyDescent="0.2">
      <c r="A902" s="68"/>
      <c r="B902" s="55"/>
      <c r="C902" s="41"/>
      <c r="D902" s="41"/>
      <c r="E902" s="41"/>
      <c r="F902" s="41"/>
      <c r="G902" s="41"/>
      <c r="H902" s="42"/>
      <c r="I902" s="71">
        <f t="shared" si="450"/>
        <v>0</v>
      </c>
    </row>
    <row r="903" spans="1:11" s="3" customFormat="1" hidden="1" x14ac:dyDescent="0.2">
      <c r="A903" s="48" t="s">
        <v>71</v>
      </c>
      <c r="B903" s="67" t="s">
        <v>72</v>
      </c>
      <c r="C903" s="45">
        <f>SUM(C956,C1011,C1065,C1120)</f>
        <v>0</v>
      </c>
      <c r="D903" s="45">
        <f t="shared" ref="D903" si="476">SUM(D956,D1011,D1065,D1120)</f>
        <v>0</v>
      </c>
      <c r="E903" s="45">
        <f>C903+D903</f>
        <v>0</v>
      </c>
      <c r="F903" s="45">
        <f t="shared" ref="F903:H903" si="477">SUM(F956,F1011,F1065,F1120)</f>
        <v>0</v>
      </c>
      <c r="G903" s="45">
        <f t="shared" si="477"/>
        <v>0</v>
      </c>
      <c r="H903" s="46">
        <f t="shared" si="477"/>
        <v>0</v>
      </c>
      <c r="I903" s="71">
        <f t="shared" si="450"/>
        <v>0</v>
      </c>
    </row>
    <row r="904" spans="1:11" s="3" customFormat="1" hidden="1" x14ac:dyDescent="0.2">
      <c r="A904" s="68"/>
      <c r="B904" s="55"/>
      <c r="C904" s="41"/>
      <c r="D904" s="41"/>
      <c r="E904" s="41"/>
      <c r="F904" s="41"/>
      <c r="G904" s="41"/>
      <c r="H904" s="42"/>
      <c r="I904" s="71">
        <f t="shared" si="450"/>
        <v>0</v>
      </c>
    </row>
    <row r="905" spans="1:11" s="5" customFormat="1" ht="38.25" hidden="1" x14ac:dyDescent="0.2">
      <c r="A905" s="99" t="s">
        <v>113</v>
      </c>
      <c r="B905" s="100"/>
      <c r="C905" s="101">
        <f>C906</f>
        <v>0</v>
      </c>
      <c r="D905" s="101">
        <f t="shared" ref="D905:H905" si="478">D906</f>
        <v>0</v>
      </c>
      <c r="E905" s="101">
        <f t="shared" si="478"/>
        <v>0</v>
      </c>
      <c r="F905" s="101">
        <f t="shared" si="478"/>
        <v>0</v>
      </c>
      <c r="G905" s="101">
        <f t="shared" si="478"/>
        <v>0</v>
      </c>
      <c r="H905" s="102">
        <f t="shared" si="478"/>
        <v>0</v>
      </c>
      <c r="I905" s="71">
        <f t="shared" si="450"/>
        <v>0</v>
      </c>
    </row>
    <row r="906" spans="1:11" s="6" customFormat="1" hidden="1" x14ac:dyDescent="0.2">
      <c r="A906" s="103" t="s">
        <v>78</v>
      </c>
      <c r="B906" s="104"/>
      <c r="C906" s="105">
        <f>SUM(C907,C910,C936,C933)</f>
        <v>0</v>
      </c>
      <c r="D906" s="105">
        <f>SUM(D907,D910,D936,D933)</f>
        <v>0</v>
      </c>
      <c r="E906" s="105">
        <f t="shared" ref="E906:H906" si="479">SUM(E907,E910,E936,E933)</f>
        <v>0</v>
      </c>
      <c r="F906" s="105">
        <f t="shared" si="479"/>
        <v>0</v>
      </c>
      <c r="G906" s="105">
        <f t="shared" si="479"/>
        <v>0</v>
      </c>
      <c r="H906" s="106">
        <f t="shared" si="479"/>
        <v>0</v>
      </c>
      <c r="I906" s="71">
        <f t="shared" si="450"/>
        <v>0</v>
      </c>
    </row>
    <row r="907" spans="1:11" s="3" customFormat="1" hidden="1" x14ac:dyDescent="0.2">
      <c r="A907" s="36" t="s">
        <v>12</v>
      </c>
      <c r="B907" s="37"/>
      <c r="C907" s="41"/>
      <c r="D907" s="41"/>
      <c r="E907" s="41">
        <f>SUM(C907,D907)</f>
        <v>0</v>
      </c>
      <c r="F907" s="41"/>
      <c r="G907" s="41"/>
      <c r="H907" s="42"/>
      <c r="I907" s="71">
        <f t="shared" si="450"/>
        <v>0</v>
      </c>
    </row>
    <row r="908" spans="1:11" s="3" customFormat="1" hidden="1" x14ac:dyDescent="0.2">
      <c r="A908" s="36" t="s">
        <v>13</v>
      </c>
      <c r="B908" s="40"/>
      <c r="C908" s="41"/>
      <c r="D908" s="41"/>
      <c r="E908" s="41">
        <f t="shared" ref="E908:E912" si="480">SUM(C908,D908)</f>
        <v>0</v>
      </c>
      <c r="F908" s="41"/>
      <c r="G908" s="41"/>
      <c r="H908" s="42"/>
      <c r="I908" s="71">
        <f t="shared" si="450"/>
        <v>0</v>
      </c>
      <c r="J908" s="3">
        <f>J909+J915</f>
        <v>0.85</v>
      </c>
      <c r="K908" s="3">
        <v>1</v>
      </c>
    </row>
    <row r="909" spans="1:11" s="3" customFormat="1" hidden="1" x14ac:dyDescent="0.2">
      <c r="A909" s="43" t="s">
        <v>79</v>
      </c>
      <c r="B909" s="44" t="s">
        <v>15</v>
      </c>
      <c r="C909" s="45">
        <f>SUM(C910:C912)</f>
        <v>0</v>
      </c>
      <c r="D909" s="45">
        <f>SUM(D910:D912)</f>
        <v>0</v>
      </c>
      <c r="E909" s="45">
        <f t="shared" si="480"/>
        <v>0</v>
      </c>
      <c r="F909" s="45">
        <f t="shared" ref="F909:H909" si="481">SUM(F910:F912)</f>
        <v>0</v>
      </c>
      <c r="G909" s="45">
        <f t="shared" si="481"/>
        <v>0</v>
      </c>
      <c r="H909" s="46">
        <f t="shared" si="481"/>
        <v>0</v>
      </c>
      <c r="I909" s="71">
        <f t="shared" si="450"/>
        <v>0</v>
      </c>
    </row>
    <row r="910" spans="1:11" s="3" customFormat="1" hidden="1" x14ac:dyDescent="0.2">
      <c r="A910" s="47" t="s">
        <v>16</v>
      </c>
      <c r="B910" s="37" t="s">
        <v>17</v>
      </c>
      <c r="C910" s="41"/>
      <c r="D910" s="41"/>
      <c r="E910" s="41">
        <f t="shared" si="480"/>
        <v>0</v>
      </c>
      <c r="F910" s="41"/>
      <c r="G910" s="41"/>
      <c r="H910" s="42"/>
      <c r="I910" s="71">
        <f t="shared" si="450"/>
        <v>0</v>
      </c>
    </row>
    <row r="911" spans="1:11" s="3" customFormat="1" hidden="1" x14ac:dyDescent="0.2">
      <c r="A911" s="47" t="s">
        <v>18</v>
      </c>
      <c r="B911" s="37" t="s">
        <v>19</v>
      </c>
      <c r="C911" s="41"/>
      <c r="D911" s="41"/>
      <c r="E911" s="41">
        <f t="shared" si="480"/>
        <v>0</v>
      </c>
      <c r="F911" s="41"/>
      <c r="G911" s="41"/>
      <c r="H911" s="42"/>
      <c r="I911" s="71">
        <f t="shared" si="450"/>
        <v>0</v>
      </c>
    </row>
    <row r="912" spans="1:11" s="3" customFormat="1" hidden="1" x14ac:dyDescent="0.2">
      <c r="A912" s="47" t="s">
        <v>20</v>
      </c>
      <c r="B912" s="37" t="s">
        <v>21</v>
      </c>
      <c r="C912" s="41"/>
      <c r="D912" s="41"/>
      <c r="E912" s="41">
        <f t="shared" si="480"/>
        <v>0</v>
      </c>
      <c r="F912" s="41"/>
      <c r="G912" s="41"/>
      <c r="H912" s="42"/>
      <c r="I912" s="71">
        <f t="shared" si="450"/>
        <v>0</v>
      </c>
    </row>
    <row r="913" spans="1:11" s="3" customFormat="1" ht="25.5" hidden="1" x14ac:dyDescent="0.2">
      <c r="A913" s="43" t="s">
        <v>22</v>
      </c>
      <c r="B913" s="44" t="s">
        <v>23</v>
      </c>
      <c r="C913" s="45">
        <f>SUM(C914,C918,C922)</f>
        <v>0</v>
      </c>
      <c r="D913" s="45">
        <f t="shared" ref="D913:H913" si="482">SUM(D914,D918,D922)</f>
        <v>0</v>
      </c>
      <c r="E913" s="45">
        <f t="shared" si="482"/>
        <v>0</v>
      </c>
      <c r="F913" s="45">
        <f t="shared" si="482"/>
        <v>0</v>
      </c>
      <c r="G913" s="45">
        <f t="shared" si="482"/>
        <v>0</v>
      </c>
      <c r="H913" s="46">
        <f t="shared" si="482"/>
        <v>0</v>
      </c>
      <c r="I913" s="71">
        <f t="shared" si="450"/>
        <v>0</v>
      </c>
    </row>
    <row r="914" spans="1:11" s="3" customFormat="1" hidden="1" x14ac:dyDescent="0.2">
      <c r="A914" s="48" t="s">
        <v>24</v>
      </c>
      <c r="B914" s="49" t="s">
        <v>25</v>
      </c>
      <c r="C914" s="45">
        <f>SUM(C915:C917)</f>
        <v>0</v>
      </c>
      <c r="D914" s="45">
        <f t="shared" ref="D914:H914" si="483">SUM(D915:D917)</f>
        <v>0</v>
      </c>
      <c r="E914" s="45">
        <f t="shared" si="483"/>
        <v>0</v>
      </c>
      <c r="F914" s="45">
        <f t="shared" si="483"/>
        <v>0</v>
      </c>
      <c r="G914" s="45">
        <f t="shared" si="483"/>
        <v>0</v>
      </c>
      <c r="H914" s="46">
        <f t="shared" si="483"/>
        <v>0</v>
      </c>
      <c r="I914" s="71">
        <f t="shared" si="450"/>
        <v>0</v>
      </c>
    </row>
    <row r="915" spans="1:11" s="3" customFormat="1" hidden="1" x14ac:dyDescent="0.2">
      <c r="A915" s="50" t="s">
        <v>26</v>
      </c>
      <c r="B915" s="51" t="s">
        <v>27</v>
      </c>
      <c r="C915" s="41"/>
      <c r="D915" s="41"/>
      <c r="E915" s="41">
        <f t="shared" ref="E915:E917" si="484">SUM(C915,D915)</f>
        <v>0</v>
      </c>
      <c r="F915" s="41"/>
      <c r="G915" s="41"/>
      <c r="H915" s="42"/>
      <c r="I915" s="71">
        <f t="shared" si="450"/>
        <v>0</v>
      </c>
      <c r="J915" s="3">
        <v>0.85</v>
      </c>
      <c r="K915" s="3">
        <f>K908*J915/J908</f>
        <v>1</v>
      </c>
    </row>
    <row r="916" spans="1:11" s="3" customFormat="1" hidden="1" x14ac:dyDescent="0.2">
      <c r="A916" s="50" t="s">
        <v>28</v>
      </c>
      <c r="B916" s="52" t="s">
        <v>29</v>
      </c>
      <c r="C916" s="41"/>
      <c r="D916" s="41"/>
      <c r="E916" s="41">
        <f t="shared" si="484"/>
        <v>0</v>
      </c>
      <c r="F916" s="41"/>
      <c r="G916" s="41"/>
      <c r="H916" s="42"/>
      <c r="I916" s="71">
        <f t="shared" si="450"/>
        <v>0</v>
      </c>
    </row>
    <row r="917" spans="1:11" s="3" customFormat="1" hidden="1" x14ac:dyDescent="0.2">
      <c r="A917" s="50" t="s">
        <v>30</v>
      </c>
      <c r="B917" s="52" t="s">
        <v>31</v>
      </c>
      <c r="C917" s="41"/>
      <c r="D917" s="41"/>
      <c r="E917" s="41">
        <f t="shared" si="484"/>
        <v>0</v>
      </c>
      <c r="F917" s="41"/>
      <c r="G917" s="41"/>
      <c r="H917" s="42"/>
      <c r="I917" s="71">
        <f t="shared" si="450"/>
        <v>0</v>
      </c>
    </row>
    <row r="918" spans="1:11" s="3" customFormat="1" hidden="1" x14ac:dyDescent="0.2">
      <c r="A918" s="48" t="s">
        <v>32</v>
      </c>
      <c r="B918" s="53" t="s">
        <v>33</v>
      </c>
      <c r="C918" s="45">
        <f>SUM(C919:C921)</f>
        <v>0</v>
      </c>
      <c r="D918" s="45">
        <f t="shared" ref="D918:H918" si="485">SUM(D919:D921)</f>
        <v>0</v>
      </c>
      <c r="E918" s="45">
        <f t="shared" si="485"/>
        <v>0</v>
      </c>
      <c r="F918" s="45">
        <f t="shared" si="485"/>
        <v>0</v>
      </c>
      <c r="G918" s="45">
        <f t="shared" si="485"/>
        <v>0</v>
      </c>
      <c r="H918" s="46">
        <f t="shared" si="485"/>
        <v>0</v>
      </c>
      <c r="I918" s="71">
        <f t="shared" si="450"/>
        <v>0</v>
      </c>
    </row>
    <row r="919" spans="1:11" s="3" customFormat="1" hidden="1" x14ac:dyDescent="0.2">
      <c r="A919" s="50" t="s">
        <v>26</v>
      </c>
      <c r="B919" s="52" t="s">
        <v>34</v>
      </c>
      <c r="C919" s="41"/>
      <c r="D919" s="41"/>
      <c r="E919" s="41">
        <f t="shared" ref="E919:E921" si="486">SUM(C919,D919)</f>
        <v>0</v>
      </c>
      <c r="F919" s="41"/>
      <c r="G919" s="41"/>
      <c r="H919" s="42"/>
      <c r="I919" s="71">
        <f t="shared" si="450"/>
        <v>0</v>
      </c>
    </row>
    <row r="920" spans="1:11" s="3" customFormat="1" hidden="1" x14ac:dyDescent="0.2">
      <c r="A920" s="50" t="s">
        <v>28</v>
      </c>
      <c r="B920" s="52" t="s">
        <v>35</v>
      </c>
      <c r="C920" s="41"/>
      <c r="D920" s="41"/>
      <c r="E920" s="41">
        <f t="shared" si="486"/>
        <v>0</v>
      </c>
      <c r="F920" s="41"/>
      <c r="G920" s="41"/>
      <c r="H920" s="42"/>
      <c r="I920" s="71">
        <f t="shared" si="450"/>
        <v>0</v>
      </c>
    </row>
    <row r="921" spans="1:11" s="3" customFormat="1" hidden="1" x14ac:dyDescent="0.2">
      <c r="A921" s="50" t="s">
        <v>30</v>
      </c>
      <c r="B921" s="52" t="s">
        <v>36</v>
      </c>
      <c r="C921" s="41"/>
      <c r="D921" s="41"/>
      <c r="E921" s="41">
        <f t="shared" si="486"/>
        <v>0</v>
      </c>
      <c r="F921" s="41"/>
      <c r="G921" s="41"/>
      <c r="H921" s="42"/>
      <c r="I921" s="71">
        <f t="shared" si="450"/>
        <v>0</v>
      </c>
    </row>
    <row r="922" spans="1:11" s="3" customFormat="1" hidden="1" x14ac:dyDescent="0.2">
      <c r="A922" s="48" t="s">
        <v>37</v>
      </c>
      <c r="B922" s="53" t="s">
        <v>38</v>
      </c>
      <c r="C922" s="45">
        <f>SUM(C923:C925)</f>
        <v>0</v>
      </c>
      <c r="D922" s="45">
        <f t="shared" ref="D922:H922" si="487">SUM(D923:D925)</f>
        <v>0</v>
      </c>
      <c r="E922" s="45">
        <f t="shared" si="487"/>
        <v>0</v>
      </c>
      <c r="F922" s="45">
        <f t="shared" si="487"/>
        <v>0</v>
      </c>
      <c r="G922" s="45">
        <f t="shared" si="487"/>
        <v>0</v>
      </c>
      <c r="H922" s="46">
        <f t="shared" si="487"/>
        <v>0</v>
      </c>
      <c r="I922" s="71">
        <f t="shared" si="450"/>
        <v>0</v>
      </c>
    </row>
    <row r="923" spans="1:11" s="3" customFormat="1" hidden="1" x14ac:dyDescent="0.2">
      <c r="A923" s="50" t="s">
        <v>26</v>
      </c>
      <c r="B923" s="52" t="s">
        <v>39</v>
      </c>
      <c r="C923" s="41"/>
      <c r="D923" s="41"/>
      <c r="E923" s="41">
        <f t="shared" ref="E923:E925" si="488">SUM(C923,D923)</f>
        <v>0</v>
      </c>
      <c r="F923" s="41"/>
      <c r="G923" s="41"/>
      <c r="H923" s="42"/>
      <c r="I923" s="71">
        <f t="shared" si="450"/>
        <v>0</v>
      </c>
    </row>
    <row r="924" spans="1:11" s="3" customFormat="1" hidden="1" x14ac:dyDescent="0.2">
      <c r="A924" s="50" t="s">
        <v>28</v>
      </c>
      <c r="B924" s="52" t="s">
        <v>40</v>
      </c>
      <c r="C924" s="41"/>
      <c r="D924" s="41"/>
      <c r="E924" s="41">
        <f t="shared" si="488"/>
        <v>0</v>
      </c>
      <c r="F924" s="41"/>
      <c r="G924" s="41"/>
      <c r="H924" s="42"/>
      <c r="I924" s="71">
        <f t="shared" si="450"/>
        <v>0</v>
      </c>
    </row>
    <row r="925" spans="1:11" s="3" customFormat="1" hidden="1" x14ac:dyDescent="0.2">
      <c r="A925" s="50" t="s">
        <v>30</v>
      </c>
      <c r="B925" s="52" t="s">
        <v>41</v>
      </c>
      <c r="C925" s="41"/>
      <c r="D925" s="41"/>
      <c r="E925" s="41">
        <f t="shared" si="488"/>
        <v>0</v>
      </c>
      <c r="F925" s="41"/>
      <c r="G925" s="41"/>
      <c r="H925" s="42"/>
      <c r="I925" s="71">
        <f t="shared" ref="I925:I991" si="489">SUM(E925:H925)</f>
        <v>0</v>
      </c>
    </row>
    <row r="926" spans="1:11" s="6" customFormat="1" hidden="1" x14ac:dyDescent="0.2">
      <c r="A926" s="103" t="s">
        <v>76</v>
      </c>
      <c r="B926" s="104"/>
      <c r="C926" s="105">
        <f>SUM(C927,C930,C956,C953)</f>
        <v>0</v>
      </c>
      <c r="D926" s="105">
        <f>SUM(D927,D930,D956,D953)</f>
        <v>0</v>
      </c>
      <c r="E926" s="105">
        <f t="shared" ref="E926:H926" si="490">SUM(E927,E930,E956,E953)</f>
        <v>0</v>
      </c>
      <c r="F926" s="105">
        <f t="shared" si="490"/>
        <v>0</v>
      </c>
      <c r="G926" s="105">
        <f t="shared" si="490"/>
        <v>0</v>
      </c>
      <c r="H926" s="106">
        <f t="shared" si="490"/>
        <v>0</v>
      </c>
      <c r="I926" s="71">
        <f t="shared" si="489"/>
        <v>0</v>
      </c>
    </row>
    <row r="927" spans="1:11" s="3" customFormat="1" hidden="1" x14ac:dyDescent="0.2">
      <c r="A927" s="60" t="s">
        <v>43</v>
      </c>
      <c r="B927" s="61">
        <v>20</v>
      </c>
      <c r="C927" s="45">
        <f>SUM(C928)</f>
        <v>0</v>
      </c>
      <c r="D927" s="45">
        <f t="shared" ref="D927:H927" si="491">SUM(D928)</f>
        <v>0</v>
      </c>
      <c r="E927" s="45">
        <f t="shared" si="491"/>
        <v>0</v>
      </c>
      <c r="F927" s="45">
        <f t="shared" si="491"/>
        <v>0</v>
      </c>
      <c r="G927" s="45">
        <f t="shared" si="491"/>
        <v>0</v>
      </c>
      <c r="H927" s="46">
        <f t="shared" si="491"/>
        <v>0</v>
      </c>
      <c r="I927" s="71">
        <f t="shared" si="489"/>
        <v>0</v>
      </c>
    </row>
    <row r="928" spans="1:11" s="3" customFormat="1" hidden="1" x14ac:dyDescent="0.2">
      <c r="A928" s="50" t="s">
        <v>87</v>
      </c>
      <c r="B928" s="134" t="s">
        <v>88</v>
      </c>
      <c r="C928" s="41"/>
      <c r="D928" s="41"/>
      <c r="E928" s="41">
        <f>C928+D928</f>
        <v>0</v>
      </c>
      <c r="F928" s="41"/>
      <c r="G928" s="41"/>
      <c r="H928" s="42"/>
      <c r="I928" s="71">
        <f t="shared" si="489"/>
        <v>0</v>
      </c>
    </row>
    <row r="929" spans="1:11" s="3" customFormat="1" hidden="1" x14ac:dyDescent="0.2">
      <c r="A929" s="50"/>
      <c r="B929" s="51"/>
      <c r="C929" s="41"/>
      <c r="D929" s="41"/>
      <c r="E929" s="41"/>
      <c r="F929" s="41"/>
      <c r="G929" s="41"/>
      <c r="H929" s="42"/>
      <c r="I929" s="71">
        <f t="shared" si="489"/>
        <v>0</v>
      </c>
    </row>
    <row r="930" spans="1:11" s="3" customFormat="1" ht="25.5" hidden="1" x14ac:dyDescent="0.2">
      <c r="A930" s="135" t="s">
        <v>46</v>
      </c>
      <c r="B930" s="62">
        <v>60</v>
      </c>
      <c r="C930" s="45">
        <f>SUM(C931,C938,C945)</f>
        <v>0</v>
      </c>
      <c r="D930" s="45">
        <f t="shared" ref="D930:H930" si="492">SUM(D931,D938,D945)</f>
        <v>0</v>
      </c>
      <c r="E930" s="45">
        <f t="shared" si="492"/>
        <v>0</v>
      </c>
      <c r="F930" s="45">
        <f t="shared" si="492"/>
        <v>0</v>
      </c>
      <c r="G930" s="45">
        <f t="shared" si="492"/>
        <v>0</v>
      </c>
      <c r="H930" s="46">
        <f t="shared" si="492"/>
        <v>0</v>
      </c>
      <c r="I930" s="71">
        <f t="shared" si="489"/>
        <v>0</v>
      </c>
    </row>
    <row r="931" spans="1:11" s="3" customFormat="1" ht="25.5" hidden="1" x14ac:dyDescent="0.2">
      <c r="A931" s="60" t="s">
        <v>47</v>
      </c>
      <c r="B931" s="63">
        <v>60</v>
      </c>
      <c r="C931" s="45">
        <f>SUM(C935,C936,C937)</f>
        <v>0</v>
      </c>
      <c r="D931" s="45">
        <f t="shared" ref="D931:H931" si="493">SUM(D935,D936,D937)</f>
        <v>0</v>
      </c>
      <c r="E931" s="45">
        <f t="shared" si="493"/>
        <v>0</v>
      </c>
      <c r="F931" s="45">
        <f t="shared" si="493"/>
        <v>0</v>
      </c>
      <c r="G931" s="45">
        <f t="shared" si="493"/>
        <v>0</v>
      </c>
      <c r="H931" s="46">
        <f t="shared" si="493"/>
        <v>0</v>
      </c>
      <c r="I931" s="71">
        <f t="shared" si="489"/>
        <v>0</v>
      </c>
    </row>
    <row r="932" spans="1:11" s="3" customFormat="1" hidden="1" x14ac:dyDescent="0.2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489"/>
        <v>0</v>
      </c>
    </row>
    <row r="933" spans="1:11" s="3" customFormat="1" hidden="1" x14ac:dyDescent="0.2">
      <c r="A933" s="64" t="s">
        <v>49</v>
      </c>
      <c r="B933" s="65"/>
      <c r="C933" s="45"/>
      <c r="D933" s="45"/>
      <c r="E933" s="45">
        <f t="shared" ref="E933:H933" si="494">E935+E936+E937-E934</f>
        <v>0</v>
      </c>
      <c r="F933" s="45">
        <f t="shared" si="494"/>
        <v>0</v>
      </c>
      <c r="G933" s="45">
        <f t="shared" si="494"/>
        <v>0</v>
      </c>
      <c r="H933" s="46">
        <f t="shared" si="494"/>
        <v>0</v>
      </c>
      <c r="I933" s="71">
        <f t="shared" si="489"/>
        <v>0</v>
      </c>
    </row>
    <row r="934" spans="1:11" s="3" customFormat="1" hidden="1" x14ac:dyDescent="0.2">
      <c r="A934" s="64" t="s">
        <v>50</v>
      </c>
      <c r="B934" s="65"/>
      <c r="C934" s="45"/>
      <c r="D934" s="45"/>
      <c r="E934" s="45">
        <f t="shared" ref="E934:E937" si="495">C934+D934</f>
        <v>0</v>
      </c>
      <c r="F934" s="45"/>
      <c r="G934" s="45"/>
      <c r="H934" s="46"/>
      <c r="I934" s="71">
        <f t="shared" si="489"/>
        <v>0</v>
      </c>
    </row>
    <row r="935" spans="1:11" s="3" customFormat="1" hidden="1" x14ac:dyDescent="0.2">
      <c r="A935" s="36" t="s">
        <v>51</v>
      </c>
      <c r="B935" s="136" t="s">
        <v>52</v>
      </c>
      <c r="C935" s="41"/>
      <c r="D935" s="41"/>
      <c r="E935" s="41">
        <f t="shared" si="495"/>
        <v>0</v>
      </c>
      <c r="F935" s="41"/>
      <c r="G935" s="41"/>
      <c r="H935" s="42"/>
      <c r="I935" s="71">
        <f t="shared" si="489"/>
        <v>0</v>
      </c>
      <c r="J935" s="3">
        <v>0.02</v>
      </c>
      <c r="K935" s="3">
        <v>0.13</v>
      </c>
    </row>
    <row r="936" spans="1:11" s="3" customFormat="1" hidden="1" x14ac:dyDescent="0.2">
      <c r="A936" s="36" t="s">
        <v>18</v>
      </c>
      <c r="B936" s="136" t="s">
        <v>53</v>
      </c>
      <c r="C936" s="41"/>
      <c r="D936" s="41"/>
      <c r="E936" s="41">
        <f t="shared" si="495"/>
        <v>0</v>
      </c>
      <c r="F936" s="41"/>
      <c r="G936" s="41"/>
      <c r="H936" s="42"/>
      <c r="I936" s="71">
        <f t="shared" si="489"/>
        <v>0</v>
      </c>
      <c r="J936" s="3">
        <v>0.85</v>
      </c>
    </row>
    <row r="937" spans="1:11" s="3" customFormat="1" hidden="1" x14ac:dyDescent="0.2">
      <c r="A937" s="36" t="s">
        <v>20</v>
      </c>
      <c r="B937" s="137" t="s">
        <v>54</v>
      </c>
      <c r="C937" s="41"/>
      <c r="D937" s="41"/>
      <c r="E937" s="41">
        <f t="shared" si="495"/>
        <v>0</v>
      </c>
      <c r="F937" s="41"/>
      <c r="G937" s="41"/>
      <c r="H937" s="42"/>
      <c r="I937" s="71">
        <f t="shared" si="489"/>
        <v>0</v>
      </c>
    </row>
    <row r="938" spans="1:11" s="3" customFormat="1" hidden="1" x14ac:dyDescent="0.2">
      <c r="A938" s="60" t="s">
        <v>55</v>
      </c>
      <c r="B938" s="61" t="s">
        <v>56</v>
      </c>
      <c r="C938" s="45">
        <f>SUM(C942,C943,C944)</f>
        <v>0</v>
      </c>
      <c r="D938" s="45">
        <f t="shared" ref="D938:H938" si="496">SUM(D942,D943,D944)</f>
        <v>0</v>
      </c>
      <c r="E938" s="45">
        <f t="shared" si="496"/>
        <v>0</v>
      </c>
      <c r="F938" s="45">
        <f t="shared" si="496"/>
        <v>0</v>
      </c>
      <c r="G938" s="45">
        <f t="shared" si="496"/>
        <v>0</v>
      </c>
      <c r="H938" s="46">
        <f t="shared" si="496"/>
        <v>0</v>
      </c>
      <c r="I938" s="71">
        <f t="shared" si="489"/>
        <v>0</v>
      </c>
    </row>
    <row r="939" spans="1:11" s="3" customFormat="1" hidden="1" x14ac:dyDescent="0.2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489"/>
        <v>0</v>
      </c>
    </row>
    <row r="940" spans="1:11" s="3" customFormat="1" hidden="1" x14ac:dyDescent="0.2">
      <c r="A940" s="64" t="s">
        <v>49</v>
      </c>
      <c r="B940" s="65"/>
      <c r="C940" s="45">
        <f>C942+C943+C944-C941</f>
        <v>0</v>
      </c>
      <c r="D940" s="45">
        <f t="shared" ref="D940:H940" si="497">D942+D943+D944-D941</f>
        <v>0</v>
      </c>
      <c r="E940" s="45">
        <f t="shared" si="497"/>
        <v>0</v>
      </c>
      <c r="F940" s="45">
        <f t="shared" si="497"/>
        <v>0</v>
      </c>
      <c r="G940" s="45">
        <f t="shared" si="497"/>
        <v>0</v>
      </c>
      <c r="H940" s="46">
        <f t="shared" si="497"/>
        <v>0</v>
      </c>
      <c r="I940" s="71">
        <f t="shared" si="489"/>
        <v>0</v>
      </c>
    </row>
    <row r="941" spans="1:11" s="3" customFormat="1" hidden="1" x14ac:dyDescent="0.2">
      <c r="A941" s="64" t="s">
        <v>50</v>
      </c>
      <c r="B941" s="65"/>
      <c r="C941" s="45"/>
      <c r="D941" s="45"/>
      <c r="E941" s="45">
        <f t="shared" ref="E941:E944" si="498">C941+D941</f>
        <v>0</v>
      </c>
      <c r="F941" s="45"/>
      <c r="G941" s="45"/>
      <c r="H941" s="46"/>
      <c r="I941" s="71">
        <f t="shared" si="489"/>
        <v>0</v>
      </c>
    </row>
    <row r="942" spans="1:11" s="3" customFormat="1" hidden="1" x14ac:dyDescent="0.2">
      <c r="A942" s="36" t="s">
        <v>57</v>
      </c>
      <c r="B942" s="137" t="s">
        <v>58</v>
      </c>
      <c r="C942" s="41"/>
      <c r="D942" s="41"/>
      <c r="E942" s="41">
        <f t="shared" si="498"/>
        <v>0</v>
      </c>
      <c r="F942" s="41"/>
      <c r="G942" s="41"/>
      <c r="H942" s="42"/>
      <c r="I942" s="71">
        <f t="shared" si="489"/>
        <v>0</v>
      </c>
    </row>
    <row r="943" spans="1:11" s="3" customFormat="1" hidden="1" x14ac:dyDescent="0.2">
      <c r="A943" s="36" t="s">
        <v>59</v>
      </c>
      <c r="B943" s="137" t="s">
        <v>60</v>
      </c>
      <c r="C943" s="41"/>
      <c r="D943" s="41"/>
      <c r="E943" s="41">
        <f t="shared" si="498"/>
        <v>0</v>
      </c>
      <c r="F943" s="41"/>
      <c r="G943" s="41"/>
      <c r="H943" s="42"/>
      <c r="I943" s="71">
        <f t="shared" si="489"/>
        <v>0</v>
      </c>
    </row>
    <row r="944" spans="1:11" s="3" customFormat="1" hidden="1" x14ac:dyDescent="0.2">
      <c r="A944" s="36" t="s">
        <v>61</v>
      </c>
      <c r="B944" s="137" t="s">
        <v>62</v>
      </c>
      <c r="C944" s="41"/>
      <c r="D944" s="41"/>
      <c r="E944" s="41">
        <f t="shared" si="498"/>
        <v>0</v>
      </c>
      <c r="F944" s="41"/>
      <c r="G944" s="41"/>
      <c r="H944" s="42"/>
      <c r="I944" s="71">
        <f t="shared" si="489"/>
        <v>0</v>
      </c>
    </row>
    <row r="945" spans="1:9" s="3" customFormat="1" hidden="1" x14ac:dyDescent="0.2">
      <c r="A945" s="60" t="s">
        <v>63</v>
      </c>
      <c r="B945" s="67" t="s">
        <v>64</v>
      </c>
      <c r="C945" s="45">
        <f>SUM(C949,C950,C951)</f>
        <v>0</v>
      </c>
      <c r="D945" s="45">
        <f t="shared" ref="D945:H945" si="499">SUM(D949,D950,D951)</f>
        <v>0</v>
      </c>
      <c r="E945" s="45">
        <f t="shared" si="499"/>
        <v>0</v>
      </c>
      <c r="F945" s="45">
        <f t="shared" si="499"/>
        <v>0</v>
      </c>
      <c r="G945" s="45">
        <f t="shared" si="499"/>
        <v>0</v>
      </c>
      <c r="H945" s="46">
        <f t="shared" si="499"/>
        <v>0</v>
      </c>
      <c r="I945" s="71">
        <f t="shared" si="489"/>
        <v>0</v>
      </c>
    </row>
    <row r="946" spans="1:9" s="3" customFormat="1" hidden="1" x14ac:dyDescent="0.2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489"/>
        <v>0</v>
      </c>
    </row>
    <row r="947" spans="1:9" s="3" customFormat="1" hidden="1" x14ac:dyDescent="0.2">
      <c r="A947" s="64" t="s">
        <v>49</v>
      </c>
      <c r="B947" s="65"/>
      <c r="C947" s="45">
        <f>C949+C950+C951-C948</f>
        <v>0</v>
      </c>
      <c r="D947" s="45">
        <f t="shared" ref="D947:H947" si="500">D949+D950+D951-D948</f>
        <v>0</v>
      </c>
      <c r="E947" s="45">
        <f t="shared" si="500"/>
        <v>0</v>
      </c>
      <c r="F947" s="45">
        <f t="shared" si="500"/>
        <v>0</v>
      </c>
      <c r="G947" s="45">
        <f t="shared" si="500"/>
        <v>0</v>
      </c>
      <c r="H947" s="46">
        <f t="shared" si="500"/>
        <v>0</v>
      </c>
      <c r="I947" s="71">
        <f t="shared" si="489"/>
        <v>0</v>
      </c>
    </row>
    <row r="948" spans="1:9" s="3" customFormat="1" hidden="1" x14ac:dyDescent="0.2">
      <c r="A948" s="64" t="s">
        <v>50</v>
      </c>
      <c r="B948" s="65"/>
      <c r="C948" s="45"/>
      <c r="D948" s="45"/>
      <c r="E948" s="45">
        <f t="shared" ref="E948:E951" si="501">C948+D948</f>
        <v>0</v>
      </c>
      <c r="F948" s="45"/>
      <c r="G948" s="45"/>
      <c r="H948" s="46"/>
      <c r="I948" s="71">
        <f t="shared" si="489"/>
        <v>0</v>
      </c>
    </row>
    <row r="949" spans="1:9" s="3" customFormat="1" hidden="1" x14ac:dyDescent="0.2">
      <c r="A949" s="36" t="s">
        <v>57</v>
      </c>
      <c r="B949" s="137" t="s">
        <v>65</v>
      </c>
      <c r="C949" s="41"/>
      <c r="D949" s="41"/>
      <c r="E949" s="41">
        <f t="shared" si="501"/>
        <v>0</v>
      </c>
      <c r="F949" s="41"/>
      <c r="G949" s="41"/>
      <c r="H949" s="42"/>
      <c r="I949" s="71">
        <f t="shared" si="489"/>
        <v>0</v>
      </c>
    </row>
    <row r="950" spans="1:9" s="3" customFormat="1" hidden="1" x14ac:dyDescent="0.2">
      <c r="A950" s="36" t="s">
        <v>59</v>
      </c>
      <c r="B950" s="137" t="s">
        <v>66</v>
      </c>
      <c r="C950" s="41"/>
      <c r="D950" s="41"/>
      <c r="E950" s="41">
        <f t="shared" si="501"/>
        <v>0</v>
      </c>
      <c r="F950" s="41"/>
      <c r="G950" s="41"/>
      <c r="H950" s="42"/>
      <c r="I950" s="71">
        <f t="shared" si="489"/>
        <v>0</v>
      </c>
    </row>
    <row r="951" spans="1:9" s="3" customFormat="1" hidden="1" x14ac:dyDescent="0.2">
      <c r="A951" s="36" t="s">
        <v>61</v>
      </c>
      <c r="B951" s="137" t="s">
        <v>67</v>
      </c>
      <c r="C951" s="41"/>
      <c r="D951" s="41"/>
      <c r="E951" s="41">
        <f t="shared" si="501"/>
        <v>0</v>
      </c>
      <c r="F951" s="41"/>
      <c r="G951" s="41"/>
      <c r="H951" s="42"/>
      <c r="I951" s="71">
        <f t="shared" si="489"/>
        <v>0</v>
      </c>
    </row>
    <row r="952" spans="1:9" s="3" customFormat="1" hidden="1" x14ac:dyDescent="0.2">
      <c r="A952" s="68"/>
      <c r="B952" s="55"/>
      <c r="C952" s="41"/>
      <c r="D952" s="41"/>
      <c r="E952" s="41"/>
      <c r="F952" s="41"/>
      <c r="G952" s="41"/>
      <c r="H952" s="42"/>
      <c r="I952" s="71">
        <f t="shared" si="489"/>
        <v>0</v>
      </c>
    </row>
    <row r="953" spans="1:9" s="3" customFormat="1" hidden="1" x14ac:dyDescent="0.2">
      <c r="A953" s="60" t="s">
        <v>68</v>
      </c>
      <c r="B953" s="61">
        <v>71</v>
      </c>
      <c r="C953" s="45">
        <f>SUM(C954)</f>
        <v>0</v>
      </c>
      <c r="D953" s="45">
        <f t="shared" ref="D953:H953" si="502">SUM(D954)</f>
        <v>0</v>
      </c>
      <c r="E953" s="45">
        <f t="shared" si="502"/>
        <v>0</v>
      </c>
      <c r="F953" s="45">
        <f t="shared" si="502"/>
        <v>0</v>
      </c>
      <c r="G953" s="45">
        <f t="shared" si="502"/>
        <v>0</v>
      </c>
      <c r="H953" s="46">
        <f t="shared" si="502"/>
        <v>0</v>
      </c>
      <c r="I953" s="71">
        <f t="shared" si="489"/>
        <v>0</v>
      </c>
    </row>
    <row r="954" spans="1:9" s="3" customFormat="1" hidden="1" x14ac:dyDescent="0.2">
      <c r="A954" s="50" t="s">
        <v>69</v>
      </c>
      <c r="B954" s="134" t="s">
        <v>70</v>
      </c>
      <c r="C954" s="41"/>
      <c r="D954" s="41"/>
      <c r="E954" s="41">
        <f>C954+D954</f>
        <v>0</v>
      </c>
      <c r="F954" s="41"/>
      <c r="G954" s="41"/>
      <c r="H954" s="42"/>
      <c r="I954" s="71">
        <f t="shared" si="489"/>
        <v>0</v>
      </c>
    </row>
    <row r="955" spans="1:9" s="3" customFormat="1" hidden="1" x14ac:dyDescent="0.2">
      <c r="A955" s="68"/>
      <c r="B955" s="55"/>
      <c r="C955" s="41"/>
      <c r="D955" s="41"/>
      <c r="E955" s="41"/>
      <c r="F955" s="41"/>
      <c r="G955" s="41"/>
      <c r="H955" s="42"/>
      <c r="I955" s="71">
        <f t="shared" si="489"/>
        <v>0</v>
      </c>
    </row>
    <row r="956" spans="1:9" s="3" customFormat="1" hidden="1" x14ac:dyDescent="0.2">
      <c r="A956" s="48" t="s">
        <v>71</v>
      </c>
      <c r="B956" s="67" t="s">
        <v>72</v>
      </c>
      <c r="C956" s="45"/>
      <c r="D956" s="45"/>
      <c r="E956" s="45">
        <f>C956+D956</f>
        <v>0</v>
      </c>
      <c r="F956" s="45"/>
      <c r="G956" s="45"/>
      <c r="H956" s="46"/>
      <c r="I956" s="71">
        <f t="shared" si="489"/>
        <v>0</v>
      </c>
    </row>
    <row r="957" spans="1:9" s="3" customFormat="1" hidden="1" x14ac:dyDescent="0.2">
      <c r="A957" s="68"/>
      <c r="B957" s="55"/>
      <c r="C957" s="41"/>
      <c r="D957" s="41"/>
      <c r="E957" s="41"/>
      <c r="F957" s="41"/>
      <c r="G957" s="41"/>
      <c r="H957" s="42"/>
      <c r="I957" s="71">
        <f t="shared" si="489"/>
        <v>0</v>
      </c>
    </row>
    <row r="958" spans="1:9" s="3" customFormat="1" hidden="1" x14ac:dyDescent="0.2">
      <c r="A958" s="48" t="s">
        <v>73</v>
      </c>
      <c r="B958" s="67"/>
      <c r="C958" s="45">
        <f>C905-C926</f>
        <v>0</v>
      </c>
      <c r="D958" s="45">
        <f t="shared" ref="D958:H958" si="503">D905-D926</f>
        <v>0</v>
      </c>
      <c r="E958" s="45">
        <f t="shared" si="503"/>
        <v>0</v>
      </c>
      <c r="F958" s="45">
        <f t="shared" si="503"/>
        <v>0</v>
      </c>
      <c r="G958" s="45">
        <f t="shared" si="503"/>
        <v>0</v>
      </c>
      <c r="H958" s="46">
        <f t="shared" si="503"/>
        <v>0</v>
      </c>
      <c r="I958" s="71">
        <f t="shared" si="489"/>
        <v>0</v>
      </c>
    </row>
    <row r="959" spans="1:9" s="3" customFormat="1" hidden="1" x14ac:dyDescent="0.2">
      <c r="A959" s="54"/>
      <c r="B959" s="55"/>
      <c r="C959" s="41"/>
      <c r="D959" s="41"/>
      <c r="E959" s="41"/>
      <c r="F959" s="41"/>
      <c r="G959" s="41"/>
      <c r="H959" s="42"/>
      <c r="I959" s="71">
        <f t="shared" si="489"/>
        <v>0</v>
      </c>
    </row>
    <row r="960" spans="1:9" s="5" customFormat="1" ht="25.5" hidden="1" x14ac:dyDescent="0.2">
      <c r="A960" s="99" t="s">
        <v>114</v>
      </c>
      <c r="B960" s="100"/>
      <c r="C960" s="101">
        <f>C961</f>
        <v>0</v>
      </c>
      <c r="D960" s="101">
        <f t="shared" ref="D960:H960" si="504">D961</f>
        <v>0</v>
      </c>
      <c r="E960" s="101">
        <f t="shared" si="504"/>
        <v>0</v>
      </c>
      <c r="F960" s="101">
        <f t="shared" si="504"/>
        <v>0</v>
      </c>
      <c r="G960" s="101">
        <f t="shared" si="504"/>
        <v>0</v>
      </c>
      <c r="H960" s="102">
        <f t="shared" si="504"/>
        <v>0</v>
      </c>
      <c r="I960" s="71">
        <f t="shared" si="489"/>
        <v>0</v>
      </c>
    </row>
    <row r="961" spans="1:9" s="3" customFormat="1" hidden="1" x14ac:dyDescent="0.2">
      <c r="A961" s="111" t="s">
        <v>78</v>
      </c>
      <c r="B961" s="112"/>
      <c r="C961" s="117">
        <f>SUM(C962,C963,C964,C968)</f>
        <v>0</v>
      </c>
      <c r="D961" s="117">
        <f t="shared" ref="D961:H961" si="505">SUM(D962,D963,D964,D968)</f>
        <v>0</v>
      </c>
      <c r="E961" s="117">
        <f t="shared" si="505"/>
        <v>0</v>
      </c>
      <c r="F961" s="117">
        <f t="shared" si="505"/>
        <v>0</v>
      </c>
      <c r="G961" s="117">
        <f t="shared" si="505"/>
        <v>0</v>
      </c>
      <c r="H961" s="118">
        <f t="shared" si="505"/>
        <v>0</v>
      </c>
      <c r="I961" s="71">
        <f t="shared" si="489"/>
        <v>0</v>
      </c>
    </row>
    <row r="962" spans="1:9" s="3" customFormat="1" hidden="1" x14ac:dyDescent="0.2">
      <c r="A962" s="36" t="s">
        <v>12</v>
      </c>
      <c r="B962" s="37"/>
      <c r="C962" s="41"/>
      <c r="D962" s="41"/>
      <c r="E962" s="41">
        <f>SUM(C962,D962)</f>
        <v>0</v>
      </c>
      <c r="F962" s="41"/>
      <c r="G962" s="41"/>
      <c r="H962" s="42"/>
      <c r="I962" s="71">
        <f t="shared" si="489"/>
        <v>0</v>
      </c>
    </row>
    <row r="963" spans="1:9" s="3" customFormat="1" hidden="1" x14ac:dyDescent="0.2">
      <c r="A963" s="36" t="s">
        <v>13</v>
      </c>
      <c r="B963" s="40"/>
      <c r="C963" s="41"/>
      <c r="D963" s="41"/>
      <c r="E963" s="41">
        <f t="shared" ref="E963:E967" si="506">SUM(C963,D963)</f>
        <v>0</v>
      </c>
      <c r="F963" s="41"/>
      <c r="G963" s="41"/>
      <c r="H963" s="42"/>
      <c r="I963" s="71">
        <f t="shared" si="489"/>
        <v>0</v>
      </c>
    </row>
    <row r="964" spans="1:9" s="3" customFormat="1" hidden="1" x14ac:dyDescent="0.2">
      <c r="A964" s="43" t="s">
        <v>79</v>
      </c>
      <c r="B964" s="44" t="s">
        <v>15</v>
      </c>
      <c r="C964" s="45">
        <f>SUM(C965:C967)</f>
        <v>0</v>
      </c>
      <c r="D964" s="45">
        <f>SUM(D965:D967)</f>
        <v>0</v>
      </c>
      <c r="E964" s="45">
        <f t="shared" si="506"/>
        <v>0</v>
      </c>
      <c r="F964" s="45">
        <f t="shared" ref="F964:H964" si="507">SUM(F965:F967)</f>
        <v>0</v>
      </c>
      <c r="G964" s="45">
        <f t="shared" si="507"/>
        <v>0</v>
      </c>
      <c r="H964" s="46">
        <f t="shared" si="507"/>
        <v>0</v>
      </c>
      <c r="I964" s="71">
        <f t="shared" si="489"/>
        <v>0</v>
      </c>
    </row>
    <row r="965" spans="1:9" s="3" customFormat="1" hidden="1" x14ac:dyDescent="0.2">
      <c r="A965" s="47" t="s">
        <v>16</v>
      </c>
      <c r="B965" s="37" t="s">
        <v>17</v>
      </c>
      <c r="C965" s="41"/>
      <c r="D965" s="41"/>
      <c r="E965" s="41">
        <f t="shared" si="506"/>
        <v>0</v>
      </c>
      <c r="F965" s="41"/>
      <c r="G965" s="41"/>
      <c r="H965" s="42"/>
      <c r="I965" s="71">
        <f t="shared" si="489"/>
        <v>0</v>
      </c>
    </row>
    <row r="966" spans="1:9" s="3" customFormat="1" hidden="1" x14ac:dyDescent="0.2">
      <c r="A966" s="47" t="s">
        <v>18</v>
      </c>
      <c r="B966" s="37" t="s">
        <v>19</v>
      </c>
      <c r="C966" s="41"/>
      <c r="D966" s="41"/>
      <c r="E966" s="41">
        <f t="shared" si="506"/>
        <v>0</v>
      </c>
      <c r="F966" s="41"/>
      <c r="G966" s="41"/>
      <c r="H966" s="42"/>
      <c r="I966" s="71">
        <f t="shared" si="489"/>
        <v>0</v>
      </c>
    </row>
    <row r="967" spans="1:9" s="3" customFormat="1" hidden="1" x14ac:dyDescent="0.2">
      <c r="A967" s="47" t="s">
        <v>20</v>
      </c>
      <c r="B967" s="37" t="s">
        <v>21</v>
      </c>
      <c r="C967" s="41"/>
      <c r="D967" s="41"/>
      <c r="E967" s="41">
        <f t="shared" si="506"/>
        <v>0</v>
      </c>
      <c r="F967" s="41"/>
      <c r="G967" s="41"/>
      <c r="H967" s="42"/>
      <c r="I967" s="71">
        <f t="shared" si="489"/>
        <v>0</v>
      </c>
    </row>
    <row r="968" spans="1:9" s="3" customFormat="1" ht="25.5" hidden="1" x14ac:dyDescent="0.2">
      <c r="A968" s="43" t="s">
        <v>22</v>
      </c>
      <c r="B968" s="44" t="s">
        <v>23</v>
      </c>
      <c r="C968" s="45">
        <f>SUM(C969,C973,C977)</f>
        <v>0</v>
      </c>
      <c r="D968" s="45">
        <f t="shared" ref="D968:H968" si="508">SUM(D969,D973,D977)</f>
        <v>0</v>
      </c>
      <c r="E968" s="45">
        <f t="shared" si="508"/>
        <v>0</v>
      </c>
      <c r="F968" s="45">
        <f t="shared" si="508"/>
        <v>0</v>
      </c>
      <c r="G968" s="45">
        <f t="shared" si="508"/>
        <v>0</v>
      </c>
      <c r="H968" s="46">
        <f t="shared" si="508"/>
        <v>0</v>
      </c>
      <c r="I968" s="71">
        <f t="shared" si="489"/>
        <v>0</v>
      </c>
    </row>
    <row r="969" spans="1:9" s="3" customFormat="1" hidden="1" x14ac:dyDescent="0.2">
      <c r="A969" s="48" t="s">
        <v>24</v>
      </c>
      <c r="B969" s="49" t="s">
        <v>25</v>
      </c>
      <c r="C969" s="45">
        <f>SUM(C970:C972)</f>
        <v>0</v>
      </c>
      <c r="D969" s="45">
        <f t="shared" ref="D969:H969" si="509">SUM(D970:D972)</f>
        <v>0</v>
      </c>
      <c r="E969" s="45">
        <f t="shared" si="509"/>
        <v>0</v>
      </c>
      <c r="F969" s="45">
        <f t="shared" si="509"/>
        <v>0</v>
      </c>
      <c r="G969" s="45">
        <f t="shared" si="509"/>
        <v>0</v>
      </c>
      <c r="H969" s="46">
        <f t="shared" si="509"/>
        <v>0</v>
      </c>
      <c r="I969" s="71">
        <f t="shared" si="489"/>
        <v>0</v>
      </c>
    </row>
    <row r="970" spans="1:9" s="3" customFormat="1" hidden="1" x14ac:dyDescent="0.2">
      <c r="A970" s="50" t="s">
        <v>26</v>
      </c>
      <c r="B970" s="51" t="s">
        <v>27</v>
      </c>
      <c r="C970" s="41"/>
      <c r="D970" s="41"/>
      <c r="E970" s="41">
        <f t="shared" ref="E970:E972" si="510">SUM(C970,D970)</f>
        <v>0</v>
      </c>
      <c r="F970" s="41"/>
      <c r="G970" s="41"/>
      <c r="H970" s="42"/>
      <c r="I970" s="71">
        <f t="shared" si="489"/>
        <v>0</v>
      </c>
    </row>
    <row r="971" spans="1:9" s="3" customFormat="1" hidden="1" x14ac:dyDescent="0.2">
      <c r="A971" s="50" t="s">
        <v>28</v>
      </c>
      <c r="B971" s="52" t="s">
        <v>29</v>
      </c>
      <c r="C971" s="41"/>
      <c r="D971" s="41"/>
      <c r="E971" s="41">
        <f t="shared" si="510"/>
        <v>0</v>
      </c>
      <c r="F971" s="41"/>
      <c r="G971" s="41"/>
      <c r="H971" s="42"/>
      <c r="I971" s="71">
        <f t="shared" si="489"/>
        <v>0</v>
      </c>
    </row>
    <row r="972" spans="1:9" s="3" customFormat="1" hidden="1" x14ac:dyDescent="0.2">
      <c r="A972" s="50" t="s">
        <v>30</v>
      </c>
      <c r="B972" s="52" t="s">
        <v>31</v>
      </c>
      <c r="C972" s="41"/>
      <c r="D972" s="41"/>
      <c r="E972" s="41">
        <f t="shared" si="510"/>
        <v>0</v>
      </c>
      <c r="F972" s="41"/>
      <c r="G972" s="41"/>
      <c r="H972" s="42"/>
      <c r="I972" s="71">
        <f t="shared" si="489"/>
        <v>0</v>
      </c>
    </row>
    <row r="973" spans="1:9" s="3" customFormat="1" hidden="1" x14ac:dyDescent="0.2">
      <c r="A973" s="48" t="s">
        <v>32</v>
      </c>
      <c r="B973" s="53" t="s">
        <v>33</v>
      </c>
      <c r="C973" s="45">
        <f>SUM(C974:C976)</f>
        <v>0</v>
      </c>
      <c r="D973" s="45">
        <f t="shared" ref="D973:H973" si="511">SUM(D974:D976)</f>
        <v>0</v>
      </c>
      <c r="E973" s="45">
        <f t="shared" si="511"/>
        <v>0</v>
      </c>
      <c r="F973" s="45">
        <f t="shared" si="511"/>
        <v>0</v>
      </c>
      <c r="G973" s="45">
        <f t="shared" si="511"/>
        <v>0</v>
      </c>
      <c r="H973" s="46">
        <f t="shared" si="511"/>
        <v>0</v>
      </c>
      <c r="I973" s="71">
        <f t="shared" si="489"/>
        <v>0</v>
      </c>
    </row>
    <row r="974" spans="1:9" s="3" customFormat="1" hidden="1" x14ac:dyDescent="0.2">
      <c r="A974" s="50" t="s">
        <v>26</v>
      </c>
      <c r="B974" s="52" t="s">
        <v>34</v>
      </c>
      <c r="C974" s="41"/>
      <c r="D974" s="41"/>
      <c r="E974" s="41">
        <f t="shared" ref="E974:E976" si="512">SUM(C974,D974)</f>
        <v>0</v>
      </c>
      <c r="F974" s="41"/>
      <c r="G974" s="41"/>
      <c r="H974" s="42"/>
      <c r="I974" s="71">
        <f t="shared" si="489"/>
        <v>0</v>
      </c>
    </row>
    <row r="975" spans="1:9" s="3" customFormat="1" hidden="1" x14ac:dyDescent="0.2">
      <c r="A975" s="50" t="s">
        <v>28</v>
      </c>
      <c r="B975" s="52" t="s">
        <v>35</v>
      </c>
      <c r="C975" s="41"/>
      <c r="D975" s="41"/>
      <c r="E975" s="41">
        <f t="shared" si="512"/>
        <v>0</v>
      </c>
      <c r="F975" s="41"/>
      <c r="G975" s="41"/>
      <c r="H975" s="42"/>
      <c r="I975" s="71">
        <f t="shared" si="489"/>
        <v>0</v>
      </c>
    </row>
    <row r="976" spans="1:9" s="3" customFormat="1" hidden="1" x14ac:dyDescent="0.2">
      <c r="A976" s="50" t="s">
        <v>30</v>
      </c>
      <c r="B976" s="52" t="s">
        <v>36</v>
      </c>
      <c r="C976" s="41"/>
      <c r="D976" s="41"/>
      <c r="E976" s="41">
        <f t="shared" si="512"/>
        <v>0</v>
      </c>
      <c r="F976" s="41"/>
      <c r="G976" s="41"/>
      <c r="H976" s="42"/>
      <c r="I976" s="71">
        <f t="shared" si="489"/>
        <v>0</v>
      </c>
    </row>
    <row r="977" spans="1:9" s="3" customFormat="1" hidden="1" x14ac:dyDescent="0.2">
      <c r="A977" s="48" t="s">
        <v>37</v>
      </c>
      <c r="B977" s="53" t="s">
        <v>38</v>
      </c>
      <c r="C977" s="45">
        <f>SUM(C978:C980)</f>
        <v>0</v>
      </c>
      <c r="D977" s="45">
        <f t="shared" ref="D977:H977" si="513">SUM(D978:D980)</f>
        <v>0</v>
      </c>
      <c r="E977" s="45">
        <f t="shared" si="513"/>
        <v>0</v>
      </c>
      <c r="F977" s="45">
        <f t="shared" si="513"/>
        <v>0</v>
      </c>
      <c r="G977" s="45">
        <f t="shared" si="513"/>
        <v>0</v>
      </c>
      <c r="H977" s="46">
        <f t="shared" si="513"/>
        <v>0</v>
      </c>
      <c r="I977" s="71">
        <f t="shared" si="489"/>
        <v>0</v>
      </c>
    </row>
    <row r="978" spans="1:9" s="3" customFormat="1" hidden="1" x14ac:dyDescent="0.2">
      <c r="A978" s="50" t="s">
        <v>26</v>
      </c>
      <c r="B978" s="52" t="s">
        <v>39</v>
      </c>
      <c r="C978" s="41"/>
      <c r="D978" s="41"/>
      <c r="E978" s="41">
        <f t="shared" ref="E978:E980" si="514">SUM(C978,D978)</f>
        <v>0</v>
      </c>
      <c r="F978" s="41"/>
      <c r="G978" s="41"/>
      <c r="H978" s="42"/>
      <c r="I978" s="71">
        <f t="shared" si="489"/>
        <v>0</v>
      </c>
    </row>
    <row r="979" spans="1:9" s="3" customFormat="1" hidden="1" x14ac:dyDescent="0.2">
      <c r="A979" s="50" t="s">
        <v>28</v>
      </c>
      <c r="B979" s="52" t="s">
        <v>40</v>
      </c>
      <c r="C979" s="41"/>
      <c r="D979" s="41"/>
      <c r="E979" s="41">
        <f t="shared" si="514"/>
        <v>0</v>
      </c>
      <c r="F979" s="41"/>
      <c r="G979" s="41"/>
      <c r="H979" s="42"/>
      <c r="I979" s="71">
        <f t="shared" si="489"/>
        <v>0</v>
      </c>
    </row>
    <row r="980" spans="1:9" s="3" customFormat="1" hidden="1" x14ac:dyDescent="0.2">
      <c r="A980" s="50" t="s">
        <v>30</v>
      </c>
      <c r="B980" s="52" t="s">
        <v>41</v>
      </c>
      <c r="C980" s="41"/>
      <c r="D980" s="41"/>
      <c r="E980" s="41">
        <f t="shared" si="514"/>
        <v>0</v>
      </c>
      <c r="F980" s="41"/>
      <c r="G980" s="41"/>
      <c r="H980" s="42"/>
      <c r="I980" s="71">
        <f t="shared" si="489"/>
        <v>0</v>
      </c>
    </row>
    <row r="981" spans="1:9" s="3" customFormat="1" hidden="1" x14ac:dyDescent="0.2">
      <c r="A981" s="111" t="s">
        <v>76</v>
      </c>
      <c r="B981" s="112"/>
      <c r="C981" s="105">
        <f>SUM(C982,C985,C1011,C1008)</f>
        <v>0</v>
      </c>
      <c r="D981" s="105">
        <f>SUM(D982,D985,D1011,D1008)</f>
        <v>0</v>
      </c>
      <c r="E981" s="105">
        <f t="shared" ref="E981:H981" si="515">SUM(E982,E985,E1011,E1008)</f>
        <v>0</v>
      </c>
      <c r="F981" s="105">
        <f t="shared" si="515"/>
        <v>0</v>
      </c>
      <c r="G981" s="105">
        <f t="shared" si="515"/>
        <v>0</v>
      </c>
      <c r="H981" s="106">
        <f t="shared" si="515"/>
        <v>0</v>
      </c>
      <c r="I981" s="71">
        <f t="shared" si="489"/>
        <v>0</v>
      </c>
    </row>
    <row r="982" spans="1:9" s="3" customFormat="1" hidden="1" x14ac:dyDescent="0.2">
      <c r="A982" s="60" t="s">
        <v>43</v>
      </c>
      <c r="B982" s="61">
        <v>20</v>
      </c>
      <c r="C982" s="45">
        <f>SUM(C983)</f>
        <v>0</v>
      </c>
      <c r="D982" s="45">
        <f t="shared" ref="D982:H982" si="516">SUM(D983)</f>
        <v>0</v>
      </c>
      <c r="E982" s="45">
        <f t="shared" si="516"/>
        <v>0</v>
      </c>
      <c r="F982" s="45">
        <f t="shared" si="516"/>
        <v>0</v>
      </c>
      <c r="G982" s="45">
        <f t="shared" si="516"/>
        <v>0</v>
      </c>
      <c r="H982" s="46">
        <f t="shared" si="516"/>
        <v>0</v>
      </c>
      <c r="I982" s="71">
        <f t="shared" si="489"/>
        <v>0</v>
      </c>
    </row>
    <row r="983" spans="1:9" s="3" customFormat="1" hidden="1" x14ac:dyDescent="0.2">
      <c r="A983" s="50" t="s">
        <v>87</v>
      </c>
      <c r="B983" s="134" t="s">
        <v>88</v>
      </c>
      <c r="C983" s="41"/>
      <c r="D983" s="41"/>
      <c r="E983" s="41">
        <f>C983+D983</f>
        <v>0</v>
      </c>
      <c r="F983" s="41"/>
      <c r="G983" s="41"/>
      <c r="H983" s="42"/>
      <c r="I983" s="71">
        <f t="shared" si="489"/>
        <v>0</v>
      </c>
    </row>
    <row r="984" spans="1:9" s="3" customFormat="1" hidden="1" x14ac:dyDescent="0.2">
      <c r="A984" s="50"/>
      <c r="B984" s="51"/>
      <c r="C984" s="41"/>
      <c r="D984" s="41"/>
      <c r="E984" s="41"/>
      <c r="F984" s="41"/>
      <c r="G984" s="41"/>
      <c r="H984" s="42"/>
      <c r="I984" s="71">
        <f t="shared" si="489"/>
        <v>0</v>
      </c>
    </row>
    <row r="985" spans="1:9" s="3" customFormat="1" ht="25.5" hidden="1" x14ac:dyDescent="0.2">
      <c r="A985" s="135" t="s">
        <v>46</v>
      </c>
      <c r="B985" s="62">
        <v>60</v>
      </c>
      <c r="C985" s="45">
        <f>SUM(C986,C993,C1000)</f>
        <v>0</v>
      </c>
      <c r="D985" s="45">
        <f t="shared" ref="D985:H985" si="517">SUM(D986,D993,D1000)</f>
        <v>0</v>
      </c>
      <c r="E985" s="45">
        <f t="shared" si="517"/>
        <v>0</v>
      </c>
      <c r="F985" s="45">
        <f t="shared" si="517"/>
        <v>0</v>
      </c>
      <c r="G985" s="45">
        <f t="shared" si="517"/>
        <v>0</v>
      </c>
      <c r="H985" s="46">
        <f t="shared" si="517"/>
        <v>0</v>
      </c>
      <c r="I985" s="71">
        <f t="shared" si="489"/>
        <v>0</v>
      </c>
    </row>
    <row r="986" spans="1:9" s="3" customFormat="1" ht="25.5" hidden="1" x14ac:dyDescent="0.2">
      <c r="A986" s="60" t="s">
        <v>47</v>
      </c>
      <c r="B986" s="63">
        <v>60</v>
      </c>
      <c r="C986" s="45">
        <f>SUM(C990,C991,C992)</f>
        <v>0</v>
      </c>
      <c r="D986" s="45">
        <f t="shared" ref="D986:H986" si="518">SUM(D990,D991,D992)</f>
        <v>0</v>
      </c>
      <c r="E986" s="45">
        <f t="shared" si="518"/>
        <v>0</v>
      </c>
      <c r="F986" s="45">
        <f t="shared" si="518"/>
        <v>0</v>
      </c>
      <c r="G986" s="45">
        <f t="shared" si="518"/>
        <v>0</v>
      </c>
      <c r="H986" s="46">
        <f t="shared" si="518"/>
        <v>0</v>
      </c>
      <c r="I986" s="71">
        <f t="shared" si="489"/>
        <v>0</v>
      </c>
    </row>
    <row r="987" spans="1:9" s="3" customFormat="1" hidden="1" x14ac:dyDescent="0.2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489"/>
        <v>0</v>
      </c>
    </row>
    <row r="988" spans="1:9" s="3" customFormat="1" hidden="1" x14ac:dyDescent="0.2">
      <c r="A988" s="64" t="s">
        <v>49</v>
      </c>
      <c r="B988" s="65"/>
      <c r="C988" s="45">
        <f>C990+C991+C992-C989</f>
        <v>0</v>
      </c>
      <c r="D988" s="45">
        <f t="shared" ref="D988:H988" si="519">D990+D991+D992-D989</f>
        <v>0</v>
      </c>
      <c r="E988" s="45">
        <f t="shared" si="519"/>
        <v>0</v>
      </c>
      <c r="F988" s="45">
        <f t="shared" si="519"/>
        <v>0</v>
      </c>
      <c r="G988" s="45">
        <f t="shared" si="519"/>
        <v>0</v>
      </c>
      <c r="H988" s="46">
        <f t="shared" si="519"/>
        <v>0</v>
      </c>
      <c r="I988" s="71">
        <f t="shared" si="489"/>
        <v>0</v>
      </c>
    </row>
    <row r="989" spans="1:9" s="3" customFormat="1" hidden="1" x14ac:dyDescent="0.2">
      <c r="A989" s="64" t="s">
        <v>50</v>
      </c>
      <c r="B989" s="65"/>
      <c r="C989" s="45"/>
      <c r="D989" s="45"/>
      <c r="E989" s="45">
        <f t="shared" ref="E989:E992" si="520">C989+D989</f>
        <v>0</v>
      </c>
      <c r="F989" s="45"/>
      <c r="G989" s="45"/>
      <c r="H989" s="46"/>
      <c r="I989" s="71">
        <f t="shared" si="489"/>
        <v>0</v>
      </c>
    </row>
    <row r="990" spans="1:9" s="3" customFormat="1" hidden="1" x14ac:dyDescent="0.2">
      <c r="A990" s="36" t="s">
        <v>51</v>
      </c>
      <c r="B990" s="136" t="s">
        <v>52</v>
      </c>
      <c r="C990" s="41"/>
      <c r="D990" s="41"/>
      <c r="E990" s="41">
        <f t="shared" si="520"/>
        <v>0</v>
      </c>
      <c r="F990" s="41"/>
      <c r="G990" s="41"/>
      <c r="H990" s="42"/>
      <c r="I990" s="71">
        <f t="shared" si="489"/>
        <v>0</v>
      </c>
    </row>
    <row r="991" spans="1:9" s="3" customFormat="1" hidden="1" x14ac:dyDescent="0.2">
      <c r="A991" s="36" t="s">
        <v>18</v>
      </c>
      <c r="B991" s="136" t="s">
        <v>53</v>
      </c>
      <c r="C991" s="41"/>
      <c r="D991" s="41"/>
      <c r="E991" s="41">
        <f t="shared" si="520"/>
        <v>0</v>
      </c>
      <c r="F991" s="41"/>
      <c r="G991" s="41"/>
      <c r="H991" s="42"/>
      <c r="I991" s="71">
        <f t="shared" si="489"/>
        <v>0</v>
      </c>
    </row>
    <row r="992" spans="1:9" s="3" customFormat="1" hidden="1" x14ac:dyDescent="0.2">
      <c r="A992" s="36" t="s">
        <v>20</v>
      </c>
      <c r="B992" s="137" t="s">
        <v>54</v>
      </c>
      <c r="C992" s="41"/>
      <c r="D992" s="41"/>
      <c r="E992" s="41">
        <f t="shared" si="520"/>
        <v>0</v>
      </c>
      <c r="F992" s="41"/>
      <c r="G992" s="41"/>
      <c r="H992" s="42"/>
      <c r="I992" s="71">
        <f t="shared" ref="I992:I1058" si="521">SUM(E992:H992)</f>
        <v>0</v>
      </c>
    </row>
    <row r="993" spans="1:11" s="3" customFormat="1" hidden="1" x14ac:dyDescent="0.2">
      <c r="A993" s="60" t="s">
        <v>55</v>
      </c>
      <c r="B993" s="61" t="s">
        <v>56</v>
      </c>
      <c r="C993" s="45">
        <f>SUM(C997,C998,C999)</f>
        <v>0</v>
      </c>
      <c r="D993" s="45">
        <f t="shared" ref="D993:H993" si="522">SUM(D997,D998,D999)</f>
        <v>0</v>
      </c>
      <c r="E993" s="45">
        <f t="shared" si="522"/>
        <v>0</v>
      </c>
      <c r="F993" s="45">
        <f t="shared" si="522"/>
        <v>0</v>
      </c>
      <c r="G993" s="45">
        <f t="shared" si="522"/>
        <v>0</v>
      </c>
      <c r="H993" s="46">
        <f t="shared" si="522"/>
        <v>0</v>
      </c>
      <c r="I993" s="71">
        <f t="shared" si="521"/>
        <v>0</v>
      </c>
    </row>
    <row r="994" spans="1:11" s="3" customFormat="1" hidden="1" x14ac:dyDescent="0.2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21"/>
        <v>0</v>
      </c>
    </row>
    <row r="995" spans="1:11" s="3" customFormat="1" hidden="1" x14ac:dyDescent="0.2">
      <c r="A995" s="64" t="s">
        <v>49</v>
      </c>
      <c r="B995" s="65"/>
      <c r="C995" s="45">
        <f>C997+C998+C999-C996</f>
        <v>0</v>
      </c>
      <c r="D995" s="45">
        <f t="shared" ref="D995:H995" si="523">D997+D998+D999-D996</f>
        <v>0</v>
      </c>
      <c r="E995" s="45">
        <f t="shared" si="523"/>
        <v>0</v>
      </c>
      <c r="F995" s="45">
        <f t="shared" si="523"/>
        <v>0</v>
      </c>
      <c r="G995" s="45">
        <f t="shared" si="523"/>
        <v>0</v>
      </c>
      <c r="H995" s="46">
        <f t="shared" si="523"/>
        <v>0</v>
      </c>
      <c r="I995" s="71">
        <f t="shared" si="521"/>
        <v>0</v>
      </c>
    </row>
    <row r="996" spans="1:11" s="3" customFormat="1" hidden="1" x14ac:dyDescent="0.2">
      <c r="A996" s="64" t="s">
        <v>50</v>
      </c>
      <c r="B996" s="65"/>
      <c r="C996" s="45"/>
      <c r="D996" s="45"/>
      <c r="E996" s="45">
        <f t="shared" ref="E996:E999" si="524">C996+D996</f>
        <v>0</v>
      </c>
      <c r="F996" s="45"/>
      <c r="G996" s="45"/>
      <c r="H996" s="46"/>
      <c r="I996" s="71">
        <f t="shared" si="521"/>
        <v>0</v>
      </c>
    </row>
    <row r="997" spans="1:11" s="3" customFormat="1" hidden="1" x14ac:dyDescent="0.2">
      <c r="A997" s="36" t="s">
        <v>57</v>
      </c>
      <c r="B997" s="137" t="s">
        <v>58</v>
      </c>
      <c r="C997" s="41"/>
      <c r="D997" s="41"/>
      <c r="E997" s="41">
        <f t="shared" si="524"/>
        <v>0</v>
      </c>
      <c r="F997" s="41"/>
      <c r="G997" s="41"/>
      <c r="H997" s="42"/>
      <c r="I997" s="71">
        <f t="shared" si="521"/>
        <v>0</v>
      </c>
    </row>
    <row r="998" spans="1:11" s="3" customFormat="1" hidden="1" x14ac:dyDescent="0.2">
      <c r="A998" s="36" t="s">
        <v>59</v>
      </c>
      <c r="B998" s="137" t="s">
        <v>60</v>
      </c>
      <c r="C998" s="41"/>
      <c r="D998" s="41"/>
      <c r="E998" s="41">
        <f t="shared" si="524"/>
        <v>0</v>
      </c>
      <c r="F998" s="41"/>
      <c r="G998" s="41"/>
      <c r="H998" s="42"/>
      <c r="I998" s="71">
        <f t="shared" si="521"/>
        <v>0</v>
      </c>
    </row>
    <row r="999" spans="1:11" s="3" customFormat="1" hidden="1" x14ac:dyDescent="0.2">
      <c r="A999" s="36" t="s">
        <v>61</v>
      </c>
      <c r="B999" s="137" t="s">
        <v>62</v>
      </c>
      <c r="C999" s="41"/>
      <c r="D999" s="41"/>
      <c r="E999" s="41">
        <f t="shared" si="524"/>
        <v>0</v>
      </c>
      <c r="F999" s="41"/>
      <c r="G999" s="41"/>
      <c r="H999" s="42"/>
      <c r="I999" s="71">
        <f t="shared" si="521"/>
        <v>0</v>
      </c>
    </row>
    <row r="1000" spans="1:11" s="3" customFormat="1" hidden="1" x14ac:dyDescent="0.2">
      <c r="A1000" s="60" t="s">
        <v>63</v>
      </c>
      <c r="B1000" s="67" t="s">
        <v>64</v>
      </c>
      <c r="C1000" s="45">
        <f>SUM(C1004,C1005,C1006)</f>
        <v>0</v>
      </c>
      <c r="D1000" s="45">
        <f t="shared" ref="D1000:H1000" si="525">SUM(D1004,D1005,D1006)</f>
        <v>0</v>
      </c>
      <c r="E1000" s="45">
        <f t="shared" si="525"/>
        <v>0</v>
      </c>
      <c r="F1000" s="45">
        <f t="shared" si="525"/>
        <v>0</v>
      </c>
      <c r="G1000" s="45">
        <f t="shared" si="525"/>
        <v>0</v>
      </c>
      <c r="H1000" s="46">
        <f t="shared" si="525"/>
        <v>0</v>
      </c>
      <c r="I1000" s="71">
        <f t="shared" si="521"/>
        <v>0</v>
      </c>
    </row>
    <row r="1001" spans="1:11" s="3" customFormat="1" hidden="1" x14ac:dyDescent="0.2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21"/>
        <v>0</v>
      </c>
    </row>
    <row r="1002" spans="1:11" s="3" customFormat="1" hidden="1" x14ac:dyDescent="0.2">
      <c r="A1002" s="64" t="s">
        <v>49</v>
      </c>
      <c r="B1002" s="65"/>
      <c r="C1002" s="45">
        <f>C1004+C1005+C1006-C1003</f>
        <v>0</v>
      </c>
      <c r="D1002" s="45">
        <f t="shared" ref="D1002:H1002" si="526">D1004+D1005+D1006-D1003</f>
        <v>0</v>
      </c>
      <c r="E1002" s="45">
        <f t="shared" si="526"/>
        <v>0</v>
      </c>
      <c r="F1002" s="45">
        <f t="shared" si="526"/>
        <v>0</v>
      </c>
      <c r="G1002" s="45">
        <f t="shared" si="526"/>
        <v>0</v>
      </c>
      <c r="H1002" s="46">
        <f t="shared" si="526"/>
        <v>0</v>
      </c>
      <c r="I1002" s="71">
        <f t="shared" si="521"/>
        <v>0</v>
      </c>
    </row>
    <row r="1003" spans="1:11" s="3" customFormat="1" hidden="1" x14ac:dyDescent="0.2">
      <c r="A1003" s="64" t="s">
        <v>50</v>
      </c>
      <c r="B1003" s="65"/>
      <c r="C1003" s="45"/>
      <c r="D1003" s="45"/>
      <c r="E1003" s="45">
        <f>C1003+D1003</f>
        <v>0</v>
      </c>
      <c r="F1003" s="45"/>
      <c r="G1003" s="45"/>
      <c r="H1003" s="46"/>
      <c r="I1003" s="71">
        <f t="shared" si="521"/>
        <v>0</v>
      </c>
    </row>
    <row r="1004" spans="1:11" s="3" customFormat="1" hidden="1" x14ac:dyDescent="0.2">
      <c r="A1004" s="36" t="s">
        <v>57</v>
      </c>
      <c r="B1004" s="137" t="s">
        <v>65</v>
      </c>
      <c r="C1004" s="41"/>
      <c r="D1004" s="41"/>
      <c r="E1004" s="41">
        <f t="shared" ref="E1004:E1006" si="527">C1004+D1004</f>
        <v>0</v>
      </c>
      <c r="F1004" s="41"/>
      <c r="G1004" s="41"/>
      <c r="H1004" s="42"/>
      <c r="I1004" s="71">
        <f t="shared" si="521"/>
        <v>0</v>
      </c>
      <c r="J1004" s="3">
        <v>0.05</v>
      </c>
      <c r="K1004" s="3">
        <v>0.05</v>
      </c>
    </row>
    <row r="1005" spans="1:11" s="3" customFormat="1" hidden="1" x14ac:dyDescent="0.2">
      <c r="A1005" s="36" t="s">
        <v>59</v>
      </c>
      <c r="B1005" s="137" t="s">
        <v>66</v>
      </c>
      <c r="C1005" s="41"/>
      <c r="D1005" s="41"/>
      <c r="E1005" s="41">
        <f t="shared" si="527"/>
        <v>0</v>
      </c>
      <c r="F1005" s="41"/>
      <c r="G1005" s="41"/>
      <c r="H1005" s="42"/>
      <c r="I1005" s="71">
        <f t="shared" si="521"/>
        <v>0</v>
      </c>
      <c r="J1005" s="3">
        <v>0.9</v>
      </c>
    </row>
    <row r="1006" spans="1:11" s="3" customFormat="1" hidden="1" x14ac:dyDescent="0.2">
      <c r="A1006" s="36" t="s">
        <v>61</v>
      </c>
      <c r="B1006" s="137" t="s">
        <v>67</v>
      </c>
      <c r="C1006" s="41"/>
      <c r="D1006" s="41"/>
      <c r="E1006" s="41">
        <f t="shared" si="527"/>
        <v>0</v>
      </c>
      <c r="F1006" s="41"/>
      <c r="G1006" s="41"/>
      <c r="H1006" s="42"/>
      <c r="I1006" s="71">
        <f t="shared" si="521"/>
        <v>0</v>
      </c>
    </row>
    <row r="1007" spans="1:11" s="3" customFormat="1" hidden="1" x14ac:dyDescent="0.2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21"/>
        <v>0</v>
      </c>
    </row>
    <row r="1008" spans="1:11" s="3" customFormat="1" hidden="1" x14ac:dyDescent="0.2">
      <c r="A1008" s="79" t="s">
        <v>68</v>
      </c>
      <c r="B1008" s="61">
        <v>71</v>
      </c>
      <c r="C1008" s="45">
        <f>SUM(C1009)</f>
        <v>0</v>
      </c>
      <c r="D1008" s="45">
        <f t="shared" ref="D1008:H1008" si="528">SUM(D1009)</f>
        <v>0</v>
      </c>
      <c r="E1008" s="45">
        <f t="shared" si="528"/>
        <v>0</v>
      </c>
      <c r="F1008" s="45">
        <f t="shared" si="528"/>
        <v>0</v>
      </c>
      <c r="G1008" s="45">
        <f t="shared" si="528"/>
        <v>0</v>
      </c>
      <c r="H1008" s="46">
        <f t="shared" si="528"/>
        <v>0</v>
      </c>
      <c r="I1008" s="71">
        <f t="shared" si="521"/>
        <v>0</v>
      </c>
    </row>
    <row r="1009" spans="1:9" s="3" customFormat="1" hidden="1" x14ac:dyDescent="0.2">
      <c r="A1009" s="80" t="s">
        <v>69</v>
      </c>
      <c r="B1009" s="134" t="s">
        <v>70</v>
      </c>
      <c r="C1009" s="41"/>
      <c r="D1009" s="41"/>
      <c r="E1009" s="41">
        <f>C1009+D1009</f>
        <v>0</v>
      </c>
      <c r="F1009" s="41"/>
      <c r="G1009" s="41"/>
      <c r="H1009" s="42"/>
      <c r="I1009" s="71">
        <f t="shared" si="521"/>
        <v>0</v>
      </c>
    </row>
    <row r="1010" spans="1:9" s="3" customFormat="1" hidden="1" x14ac:dyDescent="0.2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21"/>
        <v>0</v>
      </c>
    </row>
    <row r="1011" spans="1:9" s="3" customFormat="1" hidden="1" x14ac:dyDescent="0.2">
      <c r="A1011" s="48" t="s">
        <v>71</v>
      </c>
      <c r="B1011" s="67" t="s">
        <v>72</v>
      </c>
      <c r="C1011" s="45"/>
      <c r="D1011" s="45"/>
      <c r="E1011" s="45">
        <f>C1011+D1011</f>
        <v>0</v>
      </c>
      <c r="F1011" s="45"/>
      <c r="G1011" s="45"/>
      <c r="H1011" s="46"/>
      <c r="I1011" s="71">
        <f t="shared" si="521"/>
        <v>0</v>
      </c>
    </row>
    <row r="1012" spans="1:9" s="3" customFormat="1" hidden="1" x14ac:dyDescent="0.2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21"/>
        <v>0</v>
      </c>
    </row>
    <row r="1013" spans="1:9" s="3" customFormat="1" hidden="1" x14ac:dyDescent="0.2">
      <c r="A1013" s="48" t="s">
        <v>73</v>
      </c>
      <c r="B1013" s="67"/>
      <c r="C1013" s="45">
        <f>C960-C981</f>
        <v>0</v>
      </c>
      <c r="D1013" s="45">
        <f t="shared" ref="D1013:H1013" si="529">D960-D981</f>
        <v>0</v>
      </c>
      <c r="E1013" s="45">
        <f t="shared" si="529"/>
        <v>0</v>
      </c>
      <c r="F1013" s="45">
        <f t="shared" si="529"/>
        <v>0</v>
      </c>
      <c r="G1013" s="45">
        <f t="shared" si="529"/>
        <v>0</v>
      </c>
      <c r="H1013" s="46">
        <f t="shared" si="529"/>
        <v>0</v>
      </c>
      <c r="I1013" s="71">
        <f t="shared" si="521"/>
        <v>0</v>
      </c>
    </row>
    <row r="1014" spans="1:9" s="5" customFormat="1" ht="38.25" hidden="1" x14ac:dyDescent="0.2">
      <c r="A1014" s="99" t="s">
        <v>115</v>
      </c>
      <c r="B1014" s="100"/>
      <c r="C1014" s="101">
        <f>C1015</f>
        <v>0</v>
      </c>
      <c r="D1014" s="101">
        <f t="shared" ref="D1014:H1014" si="530">D1015</f>
        <v>0</v>
      </c>
      <c r="E1014" s="101">
        <f t="shared" si="530"/>
        <v>0</v>
      </c>
      <c r="F1014" s="101">
        <f t="shared" si="530"/>
        <v>0</v>
      </c>
      <c r="G1014" s="101">
        <f t="shared" si="530"/>
        <v>0</v>
      </c>
      <c r="H1014" s="102">
        <f t="shared" si="530"/>
        <v>0</v>
      </c>
      <c r="I1014" s="71">
        <f t="shared" si="521"/>
        <v>0</v>
      </c>
    </row>
    <row r="1015" spans="1:9" s="3" customFormat="1" hidden="1" x14ac:dyDescent="0.2">
      <c r="A1015" s="111" t="s">
        <v>78</v>
      </c>
      <c r="B1015" s="112"/>
      <c r="C1015" s="117">
        <f>SUM(C1016,C1017,C1018,C1022)</f>
        <v>0</v>
      </c>
      <c r="D1015" s="117">
        <f t="shared" ref="D1015:H1015" si="531">SUM(D1016,D1017,D1018,D1022)</f>
        <v>0</v>
      </c>
      <c r="E1015" s="117">
        <f t="shared" si="531"/>
        <v>0</v>
      </c>
      <c r="F1015" s="117">
        <f t="shared" si="531"/>
        <v>0</v>
      </c>
      <c r="G1015" s="117">
        <f t="shared" si="531"/>
        <v>0</v>
      </c>
      <c r="H1015" s="118">
        <f t="shared" si="531"/>
        <v>0</v>
      </c>
      <c r="I1015" s="71">
        <f t="shared" si="521"/>
        <v>0</v>
      </c>
    </row>
    <row r="1016" spans="1:9" s="3" customFormat="1" hidden="1" x14ac:dyDescent="0.2">
      <c r="A1016" s="36" t="s">
        <v>12</v>
      </c>
      <c r="B1016" s="37"/>
      <c r="C1016" s="41"/>
      <c r="D1016" s="41"/>
      <c r="E1016" s="41">
        <f>SUM(C1016,D1016)</f>
        <v>0</v>
      </c>
      <c r="F1016" s="41"/>
      <c r="G1016" s="41"/>
      <c r="H1016" s="42"/>
      <c r="I1016" s="71">
        <f t="shared" si="521"/>
        <v>0</v>
      </c>
    </row>
    <row r="1017" spans="1:9" s="3" customFormat="1" hidden="1" x14ac:dyDescent="0.2">
      <c r="A1017" s="36" t="s">
        <v>13</v>
      </c>
      <c r="B1017" s="40"/>
      <c r="C1017" s="41"/>
      <c r="D1017" s="41"/>
      <c r="E1017" s="41">
        <f t="shared" ref="E1017:E1021" si="532">SUM(C1017,D1017)</f>
        <v>0</v>
      </c>
      <c r="F1017" s="41"/>
      <c r="G1017" s="41"/>
      <c r="H1017" s="42"/>
      <c r="I1017" s="71">
        <f t="shared" si="521"/>
        <v>0</v>
      </c>
    </row>
    <row r="1018" spans="1:9" s="3" customFormat="1" hidden="1" x14ac:dyDescent="0.2">
      <c r="A1018" s="43" t="s">
        <v>79</v>
      </c>
      <c r="B1018" s="44" t="s">
        <v>15</v>
      </c>
      <c r="C1018" s="45">
        <f>SUM(C1019:C1021)</f>
        <v>0</v>
      </c>
      <c r="D1018" s="45">
        <f>SUM(D1019:D1021)</f>
        <v>0</v>
      </c>
      <c r="E1018" s="45">
        <f t="shared" si="532"/>
        <v>0</v>
      </c>
      <c r="F1018" s="45">
        <f t="shared" ref="F1018:H1018" si="533">SUM(F1019:F1021)</f>
        <v>0</v>
      </c>
      <c r="G1018" s="45">
        <f t="shared" si="533"/>
        <v>0</v>
      </c>
      <c r="H1018" s="46">
        <f t="shared" si="533"/>
        <v>0</v>
      </c>
      <c r="I1018" s="71">
        <f t="shared" si="521"/>
        <v>0</v>
      </c>
    </row>
    <row r="1019" spans="1:9" s="3" customFormat="1" hidden="1" x14ac:dyDescent="0.2">
      <c r="A1019" s="47" t="s">
        <v>16</v>
      </c>
      <c r="B1019" s="37" t="s">
        <v>17</v>
      </c>
      <c r="C1019" s="41"/>
      <c r="D1019" s="41"/>
      <c r="E1019" s="41">
        <f t="shared" si="532"/>
        <v>0</v>
      </c>
      <c r="F1019" s="41"/>
      <c r="G1019" s="41"/>
      <c r="H1019" s="42"/>
      <c r="I1019" s="71">
        <f t="shared" si="521"/>
        <v>0</v>
      </c>
    </row>
    <row r="1020" spans="1:9" s="3" customFormat="1" hidden="1" x14ac:dyDescent="0.2">
      <c r="A1020" s="47" t="s">
        <v>18</v>
      </c>
      <c r="B1020" s="37" t="s">
        <v>19</v>
      </c>
      <c r="C1020" s="41"/>
      <c r="D1020" s="41"/>
      <c r="E1020" s="41">
        <f t="shared" si="532"/>
        <v>0</v>
      </c>
      <c r="F1020" s="41"/>
      <c r="G1020" s="41"/>
      <c r="H1020" s="42"/>
      <c r="I1020" s="71">
        <f t="shared" si="521"/>
        <v>0</v>
      </c>
    </row>
    <row r="1021" spans="1:9" s="3" customFormat="1" hidden="1" x14ac:dyDescent="0.2">
      <c r="A1021" s="47" t="s">
        <v>20</v>
      </c>
      <c r="B1021" s="37" t="s">
        <v>21</v>
      </c>
      <c r="C1021" s="41"/>
      <c r="D1021" s="41"/>
      <c r="E1021" s="41">
        <f t="shared" si="532"/>
        <v>0</v>
      </c>
      <c r="F1021" s="41"/>
      <c r="G1021" s="41"/>
      <c r="H1021" s="42"/>
      <c r="I1021" s="71">
        <f t="shared" si="521"/>
        <v>0</v>
      </c>
    </row>
    <row r="1022" spans="1:9" s="3" customFormat="1" ht="25.5" hidden="1" x14ac:dyDescent="0.2">
      <c r="A1022" s="43" t="s">
        <v>22</v>
      </c>
      <c r="B1022" s="44" t="s">
        <v>23</v>
      </c>
      <c r="C1022" s="45">
        <f>SUM(C1023,C1027,C1031)</f>
        <v>0</v>
      </c>
      <c r="D1022" s="45">
        <f t="shared" ref="D1022:H1022" si="534">SUM(D1023,D1027,D1031)</f>
        <v>0</v>
      </c>
      <c r="E1022" s="45">
        <f t="shared" si="534"/>
        <v>0</v>
      </c>
      <c r="F1022" s="45">
        <f t="shared" si="534"/>
        <v>0</v>
      </c>
      <c r="G1022" s="45">
        <f t="shared" si="534"/>
        <v>0</v>
      </c>
      <c r="H1022" s="46">
        <f t="shared" si="534"/>
        <v>0</v>
      </c>
      <c r="I1022" s="71">
        <f t="shared" si="521"/>
        <v>0</v>
      </c>
    </row>
    <row r="1023" spans="1:9" s="3" customFormat="1" hidden="1" x14ac:dyDescent="0.2">
      <c r="A1023" s="48" t="s">
        <v>24</v>
      </c>
      <c r="B1023" s="49" t="s">
        <v>25</v>
      </c>
      <c r="C1023" s="45">
        <f>SUM(C1024:C1026)</f>
        <v>0</v>
      </c>
      <c r="D1023" s="45">
        <f t="shared" ref="D1023:H1023" si="535">SUM(D1024:D1026)</f>
        <v>0</v>
      </c>
      <c r="E1023" s="45">
        <f t="shared" si="535"/>
        <v>0</v>
      </c>
      <c r="F1023" s="45">
        <f t="shared" si="535"/>
        <v>0</v>
      </c>
      <c r="G1023" s="45">
        <f t="shared" si="535"/>
        <v>0</v>
      </c>
      <c r="H1023" s="46">
        <f t="shared" si="535"/>
        <v>0</v>
      </c>
      <c r="I1023" s="71">
        <f t="shared" si="521"/>
        <v>0</v>
      </c>
    </row>
    <row r="1024" spans="1:9" s="3" customFormat="1" hidden="1" x14ac:dyDescent="0.2">
      <c r="A1024" s="50" t="s">
        <v>26</v>
      </c>
      <c r="B1024" s="51" t="s">
        <v>27</v>
      </c>
      <c r="C1024" s="41"/>
      <c r="D1024" s="41"/>
      <c r="E1024" s="41">
        <f t="shared" ref="E1024:E1026" si="536">SUM(C1024,D1024)</f>
        <v>0</v>
      </c>
      <c r="F1024" s="41"/>
      <c r="G1024" s="41"/>
      <c r="H1024" s="42"/>
      <c r="I1024" s="71">
        <f t="shared" si="521"/>
        <v>0</v>
      </c>
    </row>
    <row r="1025" spans="1:9" s="3" customFormat="1" hidden="1" x14ac:dyDescent="0.2">
      <c r="A1025" s="50" t="s">
        <v>28</v>
      </c>
      <c r="B1025" s="52" t="s">
        <v>29</v>
      </c>
      <c r="C1025" s="41"/>
      <c r="D1025" s="41"/>
      <c r="E1025" s="41">
        <f t="shared" si="536"/>
        <v>0</v>
      </c>
      <c r="F1025" s="41"/>
      <c r="G1025" s="41"/>
      <c r="H1025" s="42"/>
      <c r="I1025" s="71">
        <f t="shared" si="521"/>
        <v>0</v>
      </c>
    </row>
    <row r="1026" spans="1:9" s="3" customFormat="1" hidden="1" x14ac:dyDescent="0.2">
      <c r="A1026" s="50" t="s">
        <v>30</v>
      </c>
      <c r="B1026" s="52" t="s">
        <v>31</v>
      </c>
      <c r="C1026" s="41"/>
      <c r="D1026" s="41"/>
      <c r="E1026" s="41">
        <f t="shared" si="536"/>
        <v>0</v>
      </c>
      <c r="F1026" s="41"/>
      <c r="G1026" s="41"/>
      <c r="H1026" s="42"/>
      <c r="I1026" s="71">
        <f t="shared" si="521"/>
        <v>0</v>
      </c>
    </row>
    <row r="1027" spans="1:9" s="3" customFormat="1" hidden="1" x14ac:dyDescent="0.2">
      <c r="A1027" s="48" t="s">
        <v>32</v>
      </c>
      <c r="B1027" s="53" t="s">
        <v>33</v>
      </c>
      <c r="C1027" s="45">
        <f>SUM(C1028:C1030)</f>
        <v>0</v>
      </c>
      <c r="D1027" s="45">
        <f t="shared" ref="D1027:H1027" si="537">SUM(D1028:D1030)</f>
        <v>0</v>
      </c>
      <c r="E1027" s="45">
        <f t="shared" si="537"/>
        <v>0</v>
      </c>
      <c r="F1027" s="45">
        <f t="shared" si="537"/>
        <v>0</v>
      </c>
      <c r="G1027" s="45">
        <f t="shared" si="537"/>
        <v>0</v>
      </c>
      <c r="H1027" s="46">
        <f t="shared" si="537"/>
        <v>0</v>
      </c>
      <c r="I1027" s="71">
        <f t="shared" si="521"/>
        <v>0</v>
      </c>
    </row>
    <row r="1028" spans="1:9" s="3" customFormat="1" hidden="1" x14ac:dyDescent="0.2">
      <c r="A1028" s="50" t="s">
        <v>26</v>
      </c>
      <c r="B1028" s="52" t="s">
        <v>34</v>
      </c>
      <c r="C1028" s="41"/>
      <c r="D1028" s="41"/>
      <c r="E1028" s="41">
        <f t="shared" ref="E1028:E1030" si="538">SUM(C1028,D1028)</f>
        <v>0</v>
      </c>
      <c r="F1028" s="41"/>
      <c r="G1028" s="41"/>
      <c r="H1028" s="42"/>
      <c r="I1028" s="71">
        <f t="shared" si="521"/>
        <v>0</v>
      </c>
    </row>
    <row r="1029" spans="1:9" s="3" customFormat="1" hidden="1" x14ac:dyDescent="0.2">
      <c r="A1029" s="50" t="s">
        <v>28</v>
      </c>
      <c r="B1029" s="52" t="s">
        <v>35</v>
      </c>
      <c r="C1029" s="41"/>
      <c r="D1029" s="41"/>
      <c r="E1029" s="41">
        <f t="shared" si="538"/>
        <v>0</v>
      </c>
      <c r="F1029" s="41"/>
      <c r="G1029" s="41"/>
      <c r="H1029" s="42"/>
      <c r="I1029" s="71">
        <f t="shared" si="521"/>
        <v>0</v>
      </c>
    </row>
    <row r="1030" spans="1:9" s="3" customFormat="1" hidden="1" x14ac:dyDescent="0.2">
      <c r="A1030" s="50" t="s">
        <v>30</v>
      </c>
      <c r="B1030" s="52" t="s">
        <v>36</v>
      </c>
      <c r="C1030" s="41"/>
      <c r="D1030" s="41"/>
      <c r="E1030" s="41">
        <f t="shared" si="538"/>
        <v>0</v>
      </c>
      <c r="F1030" s="41"/>
      <c r="G1030" s="41"/>
      <c r="H1030" s="42"/>
      <c r="I1030" s="71">
        <f t="shared" si="521"/>
        <v>0</v>
      </c>
    </row>
    <row r="1031" spans="1:9" s="3" customFormat="1" hidden="1" x14ac:dyDescent="0.2">
      <c r="A1031" s="48" t="s">
        <v>37</v>
      </c>
      <c r="B1031" s="53" t="s">
        <v>38</v>
      </c>
      <c r="C1031" s="45">
        <f>SUM(C1032:C1034)</f>
        <v>0</v>
      </c>
      <c r="D1031" s="45">
        <f t="shared" ref="D1031:H1031" si="539">SUM(D1032:D1034)</f>
        <v>0</v>
      </c>
      <c r="E1031" s="45">
        <f t="shared" si="539"/>
        <v>0</v>
      </c>
      <c r="F1031" s="45">
        <f t="shared" si="539"/>
        <v>0</v>
      </c>
      <c r="G1031" s="45">
        <f t="shared" si="539"/>
        <v>0</v>
      </c>
      <c r="H1031" s="46">
        <f t="shared" si="539"/>
        <v>0</v>
      </c>
      <c r="I1031" s="71">
        <f t="shared" si="521"/>
        <v>0</v>
      </c>
    </row>
    <row r="1032" spans="1:9" s="3" customFormat="1" hidden="1" x14ac:dyDescent="0.2">
      <c r="A1032" s="50" t="s">
        <v>26</v>
      </c>
      <c r="B1032" s="52" t="s">
        <v>39</v>
      </c>
      <c r="C1032" s="41"/>
      <c r="D1032" s="41"/>
      <c r="E1032" s="41">
        <f t="shared" ref="E1032:E1034" si="540">SUM(C1032,D1032)</f>
        <v>0</v>
      </c>
      <c r="F1032" s="41"/>
      <c r="G1032" s="41"/>
      <c r="H1032" s="42"/>
      <c r="I1032" s="71">
        <f t="shared" si="521"/>
        <v>0</v>
      </c>
    </row>
    <row r="1033" spans="1:9" s="3" customFormat="1" hidden="1" x14ac:dyDescent="0.2">
      <c r="A1033" s="50" t="s">
        <v>28</v>
      </c>
      <c r="B1033" s="52" t="s">
        <v>40</v>
      </c>
      <c r="C1033" s="41"/>
      <c r="D1033" s="41"/>
      <c r="E1033" s="41">
        <f t="shared" si="540"/>
        <v>0</v>
      </c>
      <c r="F1033" s="41"/>
      <c r="G1033" s="41"/>
      <c r="H1033" s="42"/>
      <c r="I1033" s="71">
        <f t="shared" si="521"/>
        <v>0</v>
      </c>
    </row>
    <row r="1034" spans="1:9" s="3" customFormat="1" hidden="1" x14ac:dyDescent="0.2">
      <c r="A1034" s="50" t="s">
        <v>30</v>
      </c>
      <c r="B1034" s="52" t="s">
        <v>41</v>
      </c>
      <c r="C1034" s="41"/>
      <c r="D1034" s="41"/>
      <c r="E1034" s="41">
        <f t="shared" si="540"/>
        <v>0</v>
      </c>
      <c r="F1034" s="41"/>
      <c r="G1034" s="41"/>
      <c r="H1034" s="42"/>
      <c r="I1034" s="71">
        <f t="shared" si="521"/>
        <v>0</v>
      </c>
    </row>
    <row r="1035" spans="1:9" s="3" customFormat="1" hidden="1" x14ac:dyDescent="0.2">
      <c r="A1035" s="111" t="s">
        <v>76</v>
      </c>
      <c r="B1035" s="112"/>
      <c r="C1035" s="105">
        <f>SUM(C1036,C1039,C1065,C1062)</f>
        <v>0</v>
      </c>
      <c r="D1035" s="105">
        <f>SUM(D1036,D1039,D1065,D1062)</f>
        <v>0</v>
      </c>
      <c r="E1035" s="105">
        <f t="shared" ref="E1035:H1035" si="541">SUM(E1036,E1039,E1065,E1062)</f>
        <v>0</v>
      </c>
      <c r="F1035" s="105">
        <f t="shared" si="541"/>
        <v>0</v>
      </c>
      <c r="G1035" s="105">
        <f t="shared" si="541"/>
        <v>0</v>
      </c>
      <c r="H1035" s="106">
        <f t="shared" si="541"/>
        <v>0</v>
      </c>
      <c r="I1035" s="71">
        <f t="shared" si="521"/>
        <v>0</v>
      </c>
    </row>
    <row r="1036" spans="1:9" s="3" customFormat="1" hidden="1" x14ac:dyDescent="0.2">
      <c r="A1036" s="60" t="s">
        <v>43</v>
      </c>
      <c r="B1036" s="61">
        <v>20</v>
      </c>
      <c r="C1036" s="45">
        <f>SUM(C1037)</f>
        <v>0</v>
      </c>
      <c r="D1036" s="45">
        <f t="shared" ref="D1036:H1036" si="542">SUM(D1037)</f>
        <v>0</v>
      </c>
      <c r="E1036" s="45">
        <f t="shared" si="542"/>
        <v>0</v>
      </c>
      <c r="F1036" s="45">
        <f t="shared" si="542"/>
        <v>0</v>
      </c>
      <c r="G1036" s="45">
        <f t="shared" si="542"/>
        <v>0</v>
      </c>
      <c r="H1036" s="46">
        <f t="shared" si="542"/>
        <v>0</v>
      </c>
      <c r="I1036" s="71">
        <f t="shared" si="521"/>
        <v>0</v>
      </c>
    </row>
    <row r="1037" spans="1:9" s="3" customFormat="1" hidden="1" x14ac:dyDescent="0.2">
      <c r="A1037" s="50" t="s">
        <v>87</v>
      </c>
      <c r="B1037" s="134" t="s">
        <v>88</v>
      </c>
      <c r="C1037" s="41"/>
      <c r="D1037" s="41"/>
      <c r="E1037" s="41">
        <f>C1037+D1037</f>
        <v>0</v>
      </c>
      <c r="F1037" s="41"/>
      <c r="G1037" s="41"/>
      <c r="H1037" s="42"/>
      <c r="I1037" s="71">
        <f t="shared" si="521"/>
        <v>0</v>
      </c>
    </row>
    <row r="1038" spans="1:9" s="3" customFormat="1" hidden="1" x14ac:dyDescent="0.2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21"/>
        <v>0</v>
      </c>
    </row>
    <row r="1039" spans="1:9" s="3" customFormat="1" ht="25.5" hidden="1" x14ac:dyDescent="0.2">
      <c r="A1039" s="135" t="s">
        <v>46</v>
      </c>
      <c r="B1039" s="62">
        <v>60</v>
      </c>
      <c r="C1039" s="45">
        <f>SUM(C1040,C1047,C1054)</f>
        <v>0</v>
      </c>
      <c r="D1039" s="45">
        <f t="shared" ref="D1039:H1039" si="543">SUM(D1040,D1047,D1054)</f>
        <v>0</v>
      </c>
      <c r="E1039" s="45">
        <f t="shared" si="543"/>
        <v>0</v>
      </c>
      <c r="F1039" s="45">
        <f t="shared" si="543"/>
        <v>0</v>
      </c>
      <c r="G1039" s="45">
        <f t="shared" si="543"/>
        <v>0</v>
      </c>
      <c r="H1039" s="46">
        <f t="shared" si="543"/>
        <v>0</v>
      </c>
      <c r="I1039" s="71">
        <f t="shared" si="521"/>
        <v>0</v>
      </c>
    </row>
    <row r="1040" spans="1:9" s="3" customFormat="1" ht="25.5" hidden="1" x14ac:dyDescent="0.2">
      <c r="A1040" s="60" t="s">
        <v>47</v>
      </c>
      <c r="B1040" s="63">
        <v>60</v>
      </c>
      <c r="C1040" s="45">
        <f>SUM(C1044,C1045,C1046)</f>
        <v>0</v>
      </c>
      <c r="D1040" s="45">
        <f t="shared" ref="D1040:H1040" si="544">SUM(D1044,D1045,D1046)</f>
        <v>0</v>
      </c>
      <c r="E1040" s="45">
        <f t="shared" si="544"/>
        <v>0</v>
      </c>
      <c r="F1040" s="45">
        <f t="shared" si="544"/>
        <v>0</v>
      </c>
      <c r="G1040" s="45">
        <f t="shared" si="544"/>
        <v>0</v>
      </c>
      <c r="H1040" s="46">
        <f t="shared" si="544"/>
        <v>0</v>
      </c>
      <c r="I1040" s="71">
        <f t="shared" si="521"/>
        <v>0</v>
      </c>
    </row>
    <row r="1041" spans="1:9" s="3" customFormat="1" hidden="1" x14ac:dyDescent="0.2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21"/>
        <v>0</v>
      </c>
    </row>
    <row r="1042" spans="1:9" s="3" customFormat="1" hidden="1" x14ac:dyDescent="0.2">
      <c r="A1042" s="64" t="s">
        <v>49</v>
      </c>
      <c r="B1042" s="65"/>
      <c r="C1042" s="45">
        <f>C1044+C1045+C1046-C1043</f>
        <v>0</v>
      </c>
      <c r="D1042" s="45">
        <f t="shared" ref="D1042:H1042" si="545">D1044+D1045+D1046-D1043</f>
        <v>0</v>
      </c>
      <c r="E1042" s="45">
        <f t="shared" si="545"/>
        <v>0</v>
      </c>
      <c r="F1042" s="45">
        <f t="shared" si="545"/>
        <v>0</v>
      </c>
      <c r="G1042" s="45">
        <f t="shared" si="545"/>
        <v>0</v>
      </c>
      <c r="H1042" s="46">
        <f t="shared" si="545"/>
        <v>0</v>
      </c>
      <c r="I1042" s="71">
        <f t="shared" si="521"/>
        <v>0</v>
      </c>
    </row>
    <row r="1043" spans="1:9" s="3" customFormat="1" hidden="1" x14ac:dyDescent="0.2">
      <c r="A1043" s="64" t="s">
        <v>50</v>
      </c>
      <c r="B1043" s="65"/>
      <c r="C1043" s="45"/>
      <c r="D1043" s="45"/>
      <c r="E1043" s="45">
        <f t="shared" ref="E1043:E1046" si="546">C1043+D1043</f>
        <v>0</v>
      </c>
      <c r="F1043" s="45"/>
      <c r="G1043" s="45"/>
      <c r="H1043" s="46"/>
      <c r="I1043" s="71">
        <f t="shared" si="521"/>
        <v>0</v>
      </c>
    </row>
    <row r="1044" spans="1:9" s="3" customFormat="1" hidden="1" x14ac:dyDescent="0.2">
      <c r="A1044" s="36" t="s">
        <v>51</v>
      </c>
      <c r="B1044" s="136" t="s">
        <v>52</v>
      </c>
      <c r="C1044" s="41"/>
      <c r="D1044" s="41"/>
      <c r="E1044" s="41">
        <f t="shared" si="546"/>
        <v>0</v>
      </c>
      <c r="F1044" s="41"/>
      <c r="G1044" s="41"/>
      <c r="H1044" s="42"/>
      <c r="I1044" s="71">
        <f t="shared" si="521"/>
        <v>0</v>
      </c>
    </row>
    <row r="1045" spans="1:9" s="3" customFormat="1" hidden="1" x14ac:dyDescent="0.2">
      <c r="A1045" s="36" t="s">
        <v>18</v>
      </c>
      <c r="B1045" s="136" t="s">
        <v>53</v>
      </c>
      <c r="C1045" s="41"/>
      <c r="D1045" s="41"/>
      <c r="E1045" s="41">
        <f t="shared" si="546"/>
        <v>0</v>
      </c>
      <c r="F1045" s="41"/>
      <c r="G1045" s="41"/>
      <c r="H1045" s="42"/>
      <c r="I1045" s="71">
        <f t="shared" si="521"/>
        <v>0</v>
      </c>
    </row>
    <row r="1046" spans="1:9" s="3" customFormat="1" hidden="1" x14ac:dyDescent="0.2">
      <c r="A1046" s="36" t="s">
        <v>20</v>
      </c>
      <c r="B1046" s="137" t="s">
        <v>54</v>
      </c>
      <c r="C1046" s="41"/>
      <c r="D1046" s="41"/>
      <c r="E1046" s="41">
        <f t="shared" si="546"/>
        <v>0</v>
      </c>
      <c r="F1046" s="41"/>
      <c r="G1046" s="41"/>
      <c r="H1046" s="42"/>
      <c r="I1046" s="71">
        <f t="shared" si="521"/>
        <v>0</v>
      </c>
    </row>
    <row r="1047" spans="1:9" s="3" customFormat="1" hidden="1" x14ac:dyDescent="0.2">
      <c r="A1047" s="60" t="s">
        <v>55</v>
      </c>
      <c r="B1047" s="61" t="s">
        <v>56</v>
      </c>
      <c r="C1047" s="45">
        <f>SUM(C1051,C1052,C1053)</f>
        <v>0</v>
      </c>
      <c r="D1047" s="45">
        <f t="shared" ref="D1047:H1047" si="547">SUM(D1051,D1052,D1053)</f>
        <v>0</v>
      </c>
      <c r="E1047" s="45">
        <f t="shared" si="547"/>
        <v>0</v>
      </c>
      <c r="F1047" s="45">
        <f t="shared" si="547"/>
        <v>0</v>
      </c>
      <c r="G1047" s="45">
        <f t="shared" si="547"/>
        <v>0</v>
      </c>
      <c r="H1047" s="46">
        <f t="shared" si="547"/>
        <v>0</v>
      </c>
      <c r="I1047" s="71">
        <f t="shared" si="521"/>
        <v>0</v>
      </c>
    </row>
    <row r="1048" spans="1:9" s="3" customFormat="1" hidden="1" x14ac:dyDescent="0.2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21"/>
        <v>0</v>
      </c>
    </row>
    <row r="1049" spans="1:9" s="3" customFormat="1" hidden="1" x14ac:dyDescent="0.2">
      <c r="A1049" s="64" t="s">
        <v>49</v>
      </c>
      <c r="B1049" s="65"/>
      <c r="C1049" s="45">
        <f>C1051+C1052+C1053-C1050</f>
        <v>0</v>
      </c>
      <c r="D1049" s="45">
        <f t="shared" ref="D1049:H1049" si="548">D1051+D1052+D1053-D1050</f>
        <v>0</v>
      </c>
      <c r="E1049" s="45">
        <f t="shared" si="548"/>
        <v>0</v>
      </c>
      <c r="F1049" s="45">
        <f t="shared" si="548"/>
        <v>0</v>
      </c>
      <c r="G1049" s="45">
        <f t="shared" si="548"/>
        <v>0</v>
      </c>
      <c r="H1049" s="46">
        <f t="shared" si="548"/>
        <v>0</v>
      </c>
      <c r="I1049" s="71">
        <f t="shared" si="521"/>
        <v>0</v>
      </c>
    </row>
    <row r="1050" spans="1:9" s="3" customFormat="1" hidden="1" x14ac:dyDescent="0.2">
      <c r="A1050" s="64" t="s">
        <v>50</v>
      </c>
      <c r="B1050" s="65"/>
      <c r="C1050" s="45"/>
      <c r="D1050" s="45"/>
      <c r="E1050" s="45">
        <f t="shared" ref="E1050:E1053" si="549">C1050+D1050</f>
        <v>0</v>
      </c>
      <c r="F1050" s="45"/>
      <c r="G1050" s="45"/>
      <c r="H1050" s="46"/>
      <c r="I1050" s="71">
        <f t="shared" si="521"/>
        <v>0</v>
      </c>
    </row>
    <row r="1051" spans="1:9" s="3" customFormat="1" hidden="1" x14ac:dyDescent="0.2">
      <c r="A1051" s="36" t="s">
        <v>57</v>
      </c>
      <c r="B1051" s="137" t="s">
        <v>58</v>
      </c>
      <c r="C1051" s="41"/>
      <c r="D1051" s="41"/>
      <c r="E1051" s="41">
        <f t="shared" si="549"/>
        <v>0</v>
      </c>
      <c r="F1051" s="41"/>
      <c r="G1051" s="41"/>
      <c r="H1051" s="42"/>
      <c r="I1051" s="71">
        <f t="shared" si="521"/>
        <v>0</v>
      </c>
    </row>
    <row r="1052" spans="1:9" s="3" customFormat="1" hidden="1" x14ac:dyDescent="0.2">
      <c r="A1052" s="36" t="s">
        <v>59</v>
      </c>
      <c r="B1052" s="137" t="s">
        <v>60</v>
      </c>
      <c r="C1052" s="41"/>
      <c r="D1052" s="41"/>
      <c r="E1052" s="41">
        <f t="shared" si="549"/>
        <v>0</v>
      </c>
      <c r="F1052" s="41"/>
      <c r="G1052" s="41"/>
      <c r="H1052" s="42"/>
      <c r="I1052" s="71">
        <f t="shared" si="521"/>
        <v>0</v>
      </c>
    </row>
    <row r="1053" spans="1:9" s="3" customFormat="1" hidden="1" x14ac:dyDescent="0.2">
      <c r="A1053" s="36" t="s">
        <v>61</v>
      </c>
      <c r="B1053" s="137" t="s">
        <v>62</v>
      </c>
      <c r="C1053" s="41"/>
      <c r="D1053" s="41"/>
      <c r="E1053" s="41">
        <f t="shared" si="549"/>
        <v>0</v>
      </c>
      <c r="F1053" s="41"/>
      <c r="G1053" s="41"/>
      <c r="H1053" s="42"/>
      <c r="I1053" s="71">
        <f t="shared" si="521"/>
        <v>0</v>
      </c>
    </row>
    <row r="1054" spans="1:9" s="3" customFormat="1" hidden="1" x14ac:dyDescent="0.2">
      <c r="A1054" s="60" t="s">
        <v>63</v>
      </c>
      <c r="B1054" s="67" t="s">
        <v>64</v>
      </c>
      <c r="C1054" s="45">
        <f>SUM(C1058,C1059,C1060)</f>
        <v>0</v>
      </c>
      <c r="D1054" s="45">
        <f t="shared" ref="D1054:H1054" si="550">SUM(D1058,D1059,D1060)</f>
        <v>0</v>
      </c>
      <c r="E1054" s="45">
        <f t="shared" si="550"/>
        <v>0</v>
      </c>
      <c r="F1054" s="45">
        <f t="shared" si="550"/>
        <v>0</v>
      </c>
      <c r="G1054" s="45">
        <f t="shared" si="550"/>
        <v>0</v>
      </c>
      <c r="H1054" s="46">
        <f t="shared" si="550"/>
        <v>0</v>
      </c>
      <c r="I1054" s="71">
        <f t="shared" si="521"/>
        <v>0</v>
      </c>
    </row>
    <row r="1055" spans="1:9" s="3" customFormat="1" hidden="1" x14ac:dyDescent="0.2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21"/>
        <v>0</v>
      </c>
    </row>
    <row r="1056" spans="1:9" s="6" customFormat="1" hidden="1" x14ac:dyDescent="0.2">
      <c r="A1056" s="64" t="s">
        <v>49</v>
      </c>
      <c r="B1056" s="65"/>
      <c r="C1056" s="121">
        <f>C1058+C1059+C1060-C1057</f>
        <v>0</v>
      </c>
      <c r="D1056" s="121">
        <f t="shared" ref="D1056:H1056" si="551">D1058+D1059+D1060-D1057</f>
        <v>0</v>
      </c>
      <c r="E1056" s="121">
        <f t="shared" si="551"/>
        <v>0</v>
      </c>
      <c r="F1056" s="121">
        <f t="shared" si="551"/>
        <v>0</v>
      </c>
      <c r="G1056" s="121">
        <f t="shared" si="551"/>
        <v>0</v>
      </c>
      <c r="H1056" s="122">
        <f t="shared" si="551"/>
        <v>0</v>
      </c>
      <c r="I1056" s="71">
        <f t="shared" si="521"/>
        <v>0</v>
      </c>
    </row>
    <row r="1057" spans="1:11" s="6" customFormat="1" hidden="1" x14ac:dyDescent="0.2">
      <c r="A1057" s="64" t="s">
        <v>50</v>
      </c>
      <c r="B1057" s="65"/>
      <c r="C1057" s="121"/>
      <c r="D1057" s="121"/>
      <c r="E1057" s="121">
        <f t="shared" ref="E1057:E1060" si="552">C1057+D1057</f>
        <v>0</v>
      </c>
      <c r="F1057" s="121"/>
      <c r="G1057" s="121"/>
      <c r="H1057" s="122"/>
      <c r="I1057" s="71">
        <f t="shared" si="521"/>
        <v>0</v>
      </c>
    </row>
    <row r="1058" spans="1:11" s="3" customFormat="1" hidden="1" x14ac:dyDescent="0.2">
      <c r="A1058" s="36" t="s">
        <v>57</v>
      </c>
      <c r="B1058" s="137" t="s">
        <v>65</v>
      </c>
      <c r="C1058" s="41"/>
      <c r="D1058" s="41"/>
      <c r="E1058" s="41">
        <f t="shared" si="552"/>
        <v>0</v>
      </c>
      <c r="F1058" s="41"/>
      <c r="G1058" s="41"/>
      <c r="H1058" s="42"/>
      <c r="I1058" s="71">
        <f t="shared" si="521"/>
        <v>0</v>
      </c>
      <c r="J1058" s="3">
        <v>0.05</v>
      </c>
      <c r="K1058" s="3">
        <v>0.05</v>
      </c>
    </row>
    <row r="1059" spans="1:11" s="3" customFormat="1" hidden="1" x14ac:dyDescent="0.2">
      <c r="A1059" s="36" t="s">
        <v>59</v>
      </c>
      <c r="B1059" s="137" t="s">
        <v>66</v>
      </c>
      <c r="C1059" s="41"/>
      <c r="D1059" s="41"/>
      <c r="E1059" s="41">
        <f t="shared" si="552"/>
        <v>0</v>
      </c>
      <c r="F1059" s="41"/>
      <c r="G1059" s="41"/>
      <c r="H1059" s="42"/>
      <c r="I1059" s="71">
        <f t="shared" ref="I1059:I1122" si="553">SUM(E1059:H1059)</f>
        <v>0</v>
      </c>
      <c r="J1059" s="3">
        <v>0.9</v>
      </c>
    </row>
    <row r="1060" spans="1:11" s="3" customFormat="1" hidden="1" x14ac:dyDescent="0.2">
      <c r="A1060" s="36" t="s">
        <v>61</v>
      </c>
      <c r="B1060" s="137" t="s">
        <v>67</v>
      </c>
      <c r="C1060" s="41"/>
      <c r="D1060" s="41"/>
      <c r="E1060" s="41">
        <f t="shared" si="552"/>
        <v>0</v>
      </c>
      <c r="F1060" s="41"/>
      <c r="G1060" s="41"/>
      <c r="H1060" s="42"/>
      <c r="I1060" s="71">
        <f t="shared" si="553"/>
        <v>0</v>
      </c>
    </row>
    <row r="1061" spans="1:11" s="3" customFormat="1" hidden="1" x14ac:dyDescent="0.2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554">SUM(E1061:H1061)</f>
        <v>0</v>
      </c>
    </row>
    <row r="1062" spans="1:11" s="3" customFormat="1" hidden="1" x14ac:dyDescent="0.2">
      <c r="A1062" s="79" t="s">
        <v>68</v>
      </c>
      <c r="B1062" s="61">
        <v>71</v>
      </c>
      <c r="C1062" s="45">
        <f>SUM(C1063)</f>
        <v>0</v>
      </c>
      <c r="D1062" s="45">
        <f t="shared" ref="D1062:H1062" si="555">SUM(D1063)</f>
        <v>0</v>
      </c>
      <c r="E1062" s="45">
        <f t="shared" si="555"/>
        <v>0</v>
      </c>
      <c r="F1062" s="45">
        <f t="shared" si="555"/>
        <v>0</v>
      </c>
      <c r="G1062" s="45">
        <f t="shared" si="555"/>
        <v>0</v>
      </c>
      <c r="H1062" s="46">
        <f t="shared" si="555"/>
        <v>0</v>
      </c>
      <c r="I1062" s="71">
        <f t="shared" si="554"/>
        <v>0</v>
      </c>
    </row>
    <row r="1063" spans="1:11" s="3" customFormat="1" hidden="1" x14ac:dyDescent="0.2">
      <c r="A1063" s="80" t="s">
        <v>69</v>
      </c>
      <c r="B1063" s="134" t="s">
        <v>70</v>
      </c>
      <c r="C1063" s="41"/>
      <c r="D1063" s="41"/>
      <c r="E1063" s="41">
        <f>C1063+D1063</f>
        <v>0</v>
      </c>
      <c r="F1063" s="41"/>
      <c r="G1063" s="41"/>
      <c r="H1063" s="42"/>
      <c r="I1063" s="71">
        <f t="shared" si="554"/>
        <v>0</v>
      </c>
    </row>
    <row r="1064" spans="1:11" s="3" customFormat="1" hidden="1" x14ac:dyDescent="0.2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553"/>
        <v>0</v>
      </c>
    </row>
    <row r="1065" spans="1:11" s="3" customFormat="1" hidden="1" x14ac:dyDescent="0.2">
      <c r="A1065" s="48" t="s">
        <v>71</v>
      </c>
      <c r="B1065" s="67" t="s">
        <v>72</v>
      </c>
      <c r="C1065" s="45"/>
      <c r="D1065" s="45"/>
      <c r="E1065" s="45">
        <f>C1065+D1065</f>
        <v>0</v>
      </c>
      <c r="F1065" s="45"/>
      <c r="G1065" s="45"/>
      <c r="H1065" s="46"/>
      <c r="I1065" s="71">
        <f t="shared" si="553"/>
        <v>0</v>
      </c>
    </row>
    <row r="1066" spans="1:11" s="3" customFormat="1" hidden="1" x14ac:dyDescent="0.2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553"/>
        <v>0</v>
      </c>
    </row>
    <row r="1067" spans="1:11" s="3" customFormat="1" hidden="1" x14ac:dyDescent="0.2">
      <c r="A1067" s="48" t="s">
        <v>73</v>
      </c>
      <c r="B1067" s="67"/>
      <c r="C1067" s="45">
        <f>C1014-C1035</f>
        <v>0</v>
      </c>
      <c r="D1067" s="45">
        <f t="shared" ref="D1067:H1067" si="556">D1014-D1035</f>
        <v>0</v>
      </c>
      <c r="E1067" s="45">
        <f t="shared" si="556"/>
        <v>0</v>
      </c>
      <c r="F1067" s="45">
        <f t="shared" si="556"/>
        <v>0</v>
      </c>
      <c r="G1067" s="45">
        <f t="shared" si="556"/>
        <v>0</v>
      </c>
      <c r="H1067" s="46">
        <f t="shared" si="556"/>
        <v>0</v>
      </c>
      <c r="I1067" s="71">
        <f t="shared" si="553"/>
        <v>0</v>
      </c>
    </row>
    <row r="1068" spans="1:11" s="3" customFormat="1" hidden="1" x14ac:dyDescent="0.2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553"/>
        <v>0</v>
      </c>
    </row>
    <row r="1069" spans="1:11" s="5" customFormat="1" ht="63.75" hidden="1" x14ac:dyDescent="0.2">
      <c r="A1069" s="99" t="s">
        <v>116</v>
      </c>
      <c r="B1069" s="100"/>
      <c r="C1069" s="101">
        <f>C1070</f>
        <v>0</v>
      </c>
      <c r="D1069" s="101">
        <f t="shared" ref="D1069:H1069" si="557">D1070</f>
        <v>0</v>
      </c>
      <c r="E1069" s="101">
        <f t="shared" si="557"/>
        <v>0</v>
      </c>
      <c r="F1069" s="101">
        <f t="shared" si="557"/>
        <v>0</v>
      </c>
      <c r="G1069" s="101">
        <f t="shared" si="557"/>
        <v>0</v>
      </c>
      <c r="H1069" s="102">
        <f t="shared" si="557"/>
        <v>0</v>
      </c>
      <c r="I1069" s="71">
        <f t="shared" si="553"/>
        <v>0</v>
      </c>
    </row>
    <row r="1070" spans="1:11" s="6" customFormat="1" hidden="1" x14ac:dyDescent="0.2">
      <c r="A1070" s="103" t="s">
        <v>78</v>
      </c>
      <c r="B1070" s="104"/>
      <c r="C1070" s="105">
        <f>SUM(C1071,C1072,C1073,C1077)</f>
        <v>0</v>
      </c>
      <c r="D1070" s="105">
        <f t="shared" ref="D1070:H1070" si="558">SUM(D1071,D1072,D1073,D1077)</f>
        <v>0</v>
      </c>
      <c r="E1070" s="105">
        <f t="shared" si="558"/>
        <v>0</v>
      </c>
      <c r="F1070" s="105">
        <f t="shared" si="558"/>
        <v>0</v>
      </c>
      <c r="G1070" s="105">
        <f t="shared" si="558"/>
        <v>0</v>
      </c>
      <c r="H1070" s="106">
        <f t="shared" si="558"/>
        <v>0</v>
      </c>
      <c r="I1070" s="71">
        <f t="shared" si="553"/>
        <v>0</v>
      </c>
    </row>
    <row r="1071" spans="1:11" s="3" customFormat="1" hidden="1" x14ac:dyDescent="0.2">
      <c r="A1071" s="36" t="s">
        <v>12</v>
      </c>
      <c r="B1071" s="37"/>
      <c r="C1071" s="41"/>
      <c r="D1071" s="41"/>
      <c r="E1071" s="41">
        <f>SUM(C1071,D1071)</f>
        <v>0</v>
      </c>
      <c r="F1071" s="41"/>
      <c r="G1071" s="41"/>
      <c r="H1071" s="42"/>
      <c r="I1071" s="71">
        <f t="shared" si="553"/>
        <v>0</v>
      </c>
    </row>
    <row r="1072" spans="1:11" s="3" customFormat="1" hidden="1" x14ac:dyDescent="0.2">
      <c r="A1072" s="36" t="s">
        <v>13</v>
      </c>
      <c r="B1072" s="40"/>
      <c r="C1072" s="41"/>
      <c r="D1072" s="41"/>
      <c r="E1072" s="41">
        <f t="shared" ref="E1072:E1076" si="559">SUM(C1072,D1072)</f>
        <v>0</v>
      </c>
      <c r="F1072" s="41"/>
      <c r="G1072" s="41"/>
      <c r="H1072" s="42"/>
      <c r="I1072" s="71">
        <f t="shared" si="553"/>
        <v>0</v>
      </c>
    </row>
    <row r="1073" spans="1:9" s="3" customFormat="1" hidden="1" x14ac:dyDescent="0.2">
      <c r="A1073" s="43" t="s">
        <v>79</v>
      </c>
      <c r="B1073" s="44" t="s">
        <v>15</v>
      </c>
      <c r="C1073" s="45">
        <f>SUM(C1074:C1076)</f>
        <v>0</v>
      </c>
      <c r="D1073" s="45">
        <f>SUM(D1074:D1076)</f>
        <v>0</v>
      </c>
      <c r="E1073" s="45">
        <f t="shared" si="559"/>
        <v>0</v>
      </c>
      <c r="F1073" s="45">
        <f t="shared" ref="F1073:H1073" si="560">SUM(F1074:F1076)</f>
        <v>0</v>
      </c>
      <c r="G1073" s="45">
        <f t="shared" si="560"/>
        <v>0</v>
      </c>
      <c r="H1073" s="46">
        <f t="shared" si="560"/>
        <v>0</v>
      </c>
      <c r="I1073" s="71">
        <f t="shared" si="553"/>
        <v>0</v>
      </c>
    </row>
    <row r="1074" spans="1:9" s="3" customFormat="1" hidden="1" x14ac:dyDescent="0.2">
      <c r="A1074" s="47" t="s">
        <v>16</v>
      </c>
      <c r="B1074" s="37" t="s">
        <v>17</v>
      </c>
      <c r="C1074" s="41"/>
      <c r="D1074" s="41"/>
      <c r="E1074" s="41">
        <f t="shared" si="559"/>
        <v>0</v>
      </c>
      <c r="F1074" s="41"/>
      <c r="G1074" s="41"/>
      <c r="H1074" s="42"/>
      <c r="I1074" s="71">
        <f t="shared" si="553"/>
        <v>0</v>
      </c>
    </row>
    <row r="1075" spans="1:9" s="3" customFormat="1" hidden="1" x14ac:dyDescent="0.2">
      <c r="A1075" s="47" t="s">
        <v>18</v>
      </c>
      <c r="B1075" s="37" t="s">
        <v>19</v>
      </c>
      <c r="C1075" s="41"/>
      <c r="D1075" s="41"/>
      <c r="E1075" s="41">
        <f t="shared" si="559"/>
        <v>0</v>
      </c>
      <c r="F1075" s="41"/>
      <c r="G1075" s="41"/>
      <c r="H1075" s="42"/>
      <c r="I1075" s="71">
        <f t="shared" si="553"/>
        <v>0</v>
      </c>
    </row>
    <row r="1076" spans="1:9" s="3" customFormat="1" hidden="1" x14ac:dyDescent="0.2">
      <c r="A1076" s="47" t="s">
        <v>20</v>
      </c>
      <c r="B1076" s="37" t="s">
        <v>21</v>
      </c>
      <c r="C1076" s="41"/>
      <c r="D1076" s="41"/>
      <c r="E1076" s="41">
        <f t="shared" si="559"/>
        <v>0</v>
      </c>
      <c r="F1076" s="41"/>
      <c r="G1076" s="41"/>
      <c r="H1076" s="42"/>
      <c r="I1076" s="71">
        <f t="shared" si="553"/>
        <v>0</v>
      </c>
    </row>
    <row r="1077" spans="1:9" s="3" customFormat="1" ht="25.5" hidden="1" x14ac:dyDescent="0.2">
      <c r="A1077" s="43" t="s">
        <v>22</v>
      </c>
      <c r="B1077" s="44" t="s">
        <v>23</v>
      </c>
      <c r="C1077" s="45">
        <f>SUM(C1078,C1082,C1086)</f>
        <v>0</v>
      </c>
      <c r="D1077" s="45">
        <f t="shared" ref="D1077:H1077" si="561">SUM(D1078,D1082,D1086)</f>
        <v>0</v>
      </c>
      <c r="E1077" s="45">
        <f t="shared" si="561"/>
        <v>0</v>
      </c>
      <c r="F1077" s="45">
        <f t="shared" si="561"/>
        <v>0</v>
      </c>
      <c r="G1077" s="45">
        <f t="shared" si="561"/>
        <v>0</v>
      </c>
      <c r="H1077" s="46">
        <f t="shared" si="561"/>
        <v>0</v>
      </c>
      <c r="I1077" s="71">
        <f t="shared" si="553"/>
        <v>0</v>
      </c>
    </row>
    <row r="1078" spans="1:9" s="3" customFormat="1" hidden="1" x14ac:dyDescent="0.2">
      <c r="A1078" s="48" t="s">
        <v>24</v>
      </c>
      <c r="B1078" s="49" t="s">
        <v>25</v>
      </c>
      <c r="C1078" s="45">
        <f>SUM(C1079:C1081)</f>
        <v>0</v>
      </c>
      <c r="D1078" s="45">
        <f t="shared" ref="D1078:H1078" si="562">SUM(D1079:D1081)</f>
        <v>0</v>
      </c>
      <c r="E1078" s="45">
        <f t="shared" si="562"/>
        <v>0</v>
      </c>
      <c r="F1078" s="45">
        <f t="shared" si="562"/>
        <v>0</v>
      </c>
      <c r="G1078" s="45">
        <f t="shared" si="562"/>
        <v>0</v>
      </c>
      <c r="H1078" s="46">
        <f t="shared" si="562"/>
        <v>0</v>
      </c>
      <c r="I1078" s="71">
        <f t="shared" si="553"/>
        <v>0</v>
      </c>
    </row>
    <row r="1079" spans="1:9" s="3" customFormat="1" hidden="1" x14ac:dyDescent="0.2">
      <c r="A1079" s="50" t="s">
        <v>26</v>
      </c>
      <c r="B1079" s="51" t="s">
        <v>27</v>
      </c>
      <c r="C1079" s="41"/>
      <c r="D1079" s="41"/>
      <c r="E1079" s="41">
        <f t="shared" ref="E1079:E1081" si="563">SUM(C1079,D1079)</f>
        <v>0</v>
      </c>
      <c r="F1079" s="41"/>
      <c r="G1079" s="41"/>
      <c r="H1079" s="42"/>
      <c r="I1079" s="71">
        <f t="shared" si="553"/>
        <v>0</v>
      </c>
    </row>
    <row r="1080" spans="1:9" s="3" customFormat="1" hidden="1" x14ac:dyDescent="0.2">
      <c r="A1080" s="50" t="s">
        <v>28</v>
      </c>
      <c r="B1080" s="52" t="s">
        <v>29</v>
      </c>
      <c r="C1080" s="41"/>
      <c r="D1080" s="41"/>
      <c r="E1080" s="41">
        <f t="shared" si="563"/>
        <v>0</v>
      </c>
      <c r="F1080" s="41"/>
      <c r="G1080" s="41"/>
      <c r="H1080" s="42"/>
      <c r="I1080" s="71">
        <f t="shared" si="553"/>
        <v>0</v>
      </c>
    </row>
    <row r="1081" spans="1:9" s="3" customFormat="1" hidden="1" x14ac:dyDescent="0.2">
      <c r="A1081" s="50" t="s">
        <v>30</v>
      </c>
      <c r="B1081" s="52" t="s">
        <v>31</v>
      </c>
      <c r="C1081" s="41"/>
      <c r="D1081" s="41"/>
      <c r="E1081" s="41">
        <f t="shared" si="563"/>
        <v>0</v>
      </c>
      <c r="F1081" s="41"/>
      <c r="G1081" s="41"/>
      <c r="H1081" s="42"/>
      <c r="I1081" s="71">
        <f t="shared" si="553"/>
        <v>0</v>
      </c>
    </row>
    <row r="1082" spans="1:9" s="3" customFormat="1" hidden="1" x14ac:dyDescent="0.2">
      <c r="A1082" s="48" t="s">
        <v>32</v>
      </c>
      <c r="B1082" s="53" t="s">
        <v>33</v>
      </c>
      <c r="C1082" s="45">
        <f>SUM(C1083:C1085)</f>
        <v>0</v>
      </c>
      <c r="D1082" s="45">
        <f t="shared" ref="D1082:H1082" si="564">SUM(D1083:D1085)</f>
        <v>0</v>
      </c>
      <c r="E1082" s="45">
        <f t="shared" si="564"/>
        <v>0</v>
      </c>
      <c r="F1082" s="45">
        <f t="shared" si="564"/>
        <v>0</v>
      </c>
      <c r="G1082" s="45">
        <f t="shared" si="564"/>
        <v>0</v>
      </c>
      <c r="H1082" s="46">
        <f t="shared" si="564"/>
        <v>0</v>
      </c>
      <c r="I1082" s="71">
        <f t="shared" si="553"/>
        <v>0</v>
      </c>
    </row>
    <row r="1083" spans="1:9" s="3" customFormat="1" hidden="1" x14ac:dyDescent="0.2">
      <c r="A1083" s="50" t="s">
        <v>26</v>
      </c>
      <c r="B1083" s="52" t="s">
        <v>34</v>
      </c>
      <c r="C1083" s="41"/>
      <c r="D1083" s="41"/>
      <c r="E1083" s="41">
        <f t="shared" ref="E1083:E1085" si="565">SUM(C1083,D1083)</f>
        <v>0</v>
      </c>
      <c r="F1083" s="41"/>
      <c r="G1083" s="41"/>
      <c r="H1083" s="42"/>
      <c r="I1083" s="71">
        <f t="shared" si="553"/>
        <v>0</v>
      </c>
    </row>
    <row r="1084" spans="1:9" s="3" customFormat="1" hidden="1" x14ac:dyDescent="0.2">
      <c r="A1084" s="50" t="s">
        <v>28</v>
      </c>
      <c r="B1084" s="52" t="s">
        <v>35</v>
      </c>
      <c r="C1084" s="41"/>
      <c r="D1084" s="41"/>
      <c r="E1084" s="41">
        <f t="shared" si="565"/>
        <v>0</v>
      </c>
      <c r="F1084" s="41"/>
      <c r="G1084" s="41"/>
      <c r="H1084" s="42"/>
      <c r="I1084" s="71">
        <f t="shared" si="553"/>
        <v>0</v>
      </c>
    </row>
    <row r="1085" spans="1:9" s="3" customFormat="1" hidden="1" x14ac:dyDescent="0.2">
      <c r="A1085" s="50" t="s">
        <v>30</v>
      </c>
      <c r="B1085" s="52" t="s">
        <v>36</v>
      </c>
      <c r="C1085" s="41"/>
      <c r="D1085" s="41"/>
      <c r="E1085" s="41">
        <f t="shared" si="565"/>
        <v>0</v>
      </c>
      <c r="F1085" s="41"/>
      <c r="G1085" s="41"/>
      <c r="H1085" s="42"/>
      <c r="I1085" s="71">
        <f t="shared" si="553"/>
        <v>0</v>
      </c>
    </row>
    <row r="1086" spans="1:9" s="3" customFormat="1" hidden="1" x14ac:dyDescent="0.2">
      <c r="A1086" s="48" t="s">
        <v>37</v>
      </c>
      <c r="B1086" s="53" t="s">
        <v>38</v>
      </c>
      <c r="C1086" s="45">
        <f>SUM(C1087:C1089)</f>
        <v>0</v>
      </c>
      <c r="D1086" s="45">
        <f t="shared" ref="D1086:H1086" si="566">SUM(D1087:D1089)</f>
        <v>0</v>
      </c>
      <c r="E1086" s="45">
        <f t="shared" si="566"/>
        <v>0</v>
      </c>
      <c r="F1086" s="45">
        <f t="shared" si="566"/>
        <v>0</v>
      </c>
      <c r="G1086" s="45">
        <f t="shared" si="566"/>
        <v>0</v>
      </c>
      <c r="H1086" s="46">
        <f t="shared" si="566"/>
        <v>0</v>
      </c>
      <c r="I1086" s="71">
        <f t="shared" si="553"/>
        <v>0</v>
      </c>
    </row>
    <row r="1087" spans="1:9" s="3" customFormat="1" hidden="1" x14ac:dyDescent="0.2">
      <c r="A1087" s="50" t="s">
        <v>26</v>
      </c>
      <c r="B1087" s="52" t="s">
        <v>39</v>
      </c>
      <c r="C1087" s="41"/>
      <c r="D1087" s="41"/>
      <c r="E1087" s="41">
        <f t="shared" ref="E1087:E1089" si="567">SUM(C1087,D1087)</f>
        <v>0</v>
      </c>
      <c r="F1087" s="41"/>
      <c r="G1087" s="41"/>
      <c r="H1087" s="42"/>
      <c r="I1087" s="71">
        <f t="shared" si="553"/>
        <v>0</v>
      </c>
    </row>
    <row r="1088" spans="1:9" s="3" customFormat="1" hidden="1" x14ac:dyDescent="0.2">
      <c r="A1088" s="50" t="s">
        <v>28</v>
      </c>
      <c r="B1088" s="52" t="s">
        <v>40</v>
      </c>
      <c r="C1088" s="41"/>
      <c r="D1088" s="41"/>
      <c r="E1088" s="41">
        <f t="shared" si="567"/>
        <v>0</v>
      </c>
      <c r="F1088" s="41"/>
      <c r="G1088" s="41"/>
      <c r="H1088" s="42"/>
      <c r="I1088" s="71">
        <f t="shared" si="553"/>
        <v>0</v>
      </c>
    </row>
    <row r="1089" spans="1:11" s="3" customFormat="1" hidden="1" x14ac:dyDescent="0.2">
      <c r="A1089" s="50" t="s">
        <v>30</v>
      </c>
      <c r="B1089" s="52" t="s">
        <v>41</v>
      </c>
      <c r="C1089" s="41"/>
      <c r="D1089" s="41"/>
      <c r="E1089" s="41">
        <f t="shared" si="567"/>
        <v>0</v>
      </c>
      <c r="F1089" s="41"/>
      <c r="G1089" s="41"/>
      <c r="H1089" s="42"/>
      <c r="I1089" s="71">
        <f t="shared" si="553"/>
        <v>0</v>
      </c>
    </row>
    <row r="1090" spans="1:11" s="6" customFormat="1" hidden="1" x14ac:dyDescent="0.2">
      <c r="A1090" s="103" t="s">
        <v>76</v>
      </c>
      <c r="B1090" s="104"/>
      <c r="C1090" s="105">
        <f>SUM(C1091,C1094,C1120,C1117)</f>
        <v>0</v>
      </c>
      <c r="D1090" s="105">
        <f>SUM(D1091,D1094,D1120,D1117)</f>
        <v>0</v>
      </c>
      <c r="E1090" s="105">
        <f t="shared" ref="E1090:H1090" si="568">SUM(E1091,E1094,E1120,E1117)</f>
        <v>0</v>
      </c>
      <c r="F1090" s="105">
        <f t="shared" si="568"/>
        <v>0</v>
      </c>
      <c r="G1090" s="105">
        <f t="shared" si="568"/>
        <v>0</v>
      </c>
      <c r="H1090" s="106">
        <f t="shared" si="568"/>
        <v>0</v>
      </c>
      <c r="I1090" s="71">
        <f t="shared" si="553"/>
        <v>0</v>
      </c>
    </row>
    <row r="1091" spans="1:11" s="3" customFormat="1" hidden="1" x14ac:dyDescent="0.2">
      <c r="A1091" s="60" t="s">
        <v>43</v>
      </c>
      <c r="B1091" s="61">
        <v>20</v>
      </c>
      <c r="C1091" s="45">
        <f>SUM(C1092)</f>
        <v>0</v>
      </c>
      <c r="D1091" s="45">
        <f>SUM(D1092)</f>
        <v>0</v>
      </c>
      <c r="E1091" s="45">
        <f t="shared" ref="E1091:H1091" si="569">SUM(E1092)</f>
        <v>0</v>
      </c>
      <c r="F1091" s="45">
        <f t="shared" si="569"/>
        <v>0</v>
      </c>
      <c r="G1091" s="45">
        <f t="shared" si="569"/>
        <v>0</v>
      </c>
      <c r="H1091" s="46">
        <f t="shared" si="569"/>
        <v>0</v>
      </c>
      <c r="I1091" s="71">
        <f t="shared" si="553"/>
        <v>0</v>
      </c>
    </row>
    <row r="1092" spans="1:11" s="3" customFormat="1" hidden="1" x14ac:dyDescent="0.2">
      <c r="A1092" s="50" t="s">
        <v>87</v>
      </c>
      <c r="B1092" s="134" t="s">
        <v>88</v>
      </c>
      <c r="C1092" s="41"/>
      <c r="D1092" s="41"/>
      <c r="E1092" s="41">
        <f>C1092+D1092</f>
        <v>0</v>
      </c>
      <c r="F1092" s="41"/>
      <c r="G1092" s="41"/>
      <c r="H1092" s="42"/>
      <c r="I1092" s="71">
        <f t="shared" si="553"/>
        <v>0</v>
      </c>
    </row>
    <row r="1093" spans="1:11" s="3" customFormat="1" hidden="1" x14ac:dyDescent="0.2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553"/>
        <v>0</v>
      </c>
    </row>
    <row r="1094" spans="1:11" s="3" customFormat="1" ht="25.5" hidden="1" x14ac:dyDescent="0.2">
      <c r="A1094" s="135" t="s">
        <v>46</v>
      </c>
      <c r="B1094" s="62">
        <v>60</v>
      </c>
      <c r="C1094" s="45">
        <f>SUM(C1095,C1102,C1109)</f>
        <v>0</v>
      </c>
      <c r="D1094" s="45">
        <f t="shared" ref="D1094:H1094" si="570">SUM(D1095,D1102,D1109)</f>
        <v>0</v>
      </c>
      <c r="E1094" s="45">
        <f t="shared" si="570"/>
        <v>0</v>
      </c>
      <c r="F1094" s="45">
        <f t="shared" si="570"/>
        <v>0</v>
      </c>
      <c r="G1094" s="45">
        <f t="shared" si="570"/>
        <v>0</v>
      </c>
      <c r="H1094" s="46">
        <f t="shared" si="570"/>
        <v>0</v>
      </c>
      <c r="I1094" s="71">
        <f t="shared" si="553"/>
        <v>0</v>
      </c>
    </row>
    <row r="1095" spans="1:11" s="3" customFormat="1" ht="25.5" hidden="1" x14ac:dyDescent="0.2">
      <c r="A1095" s="60" t="s">
        <v>47</v>
      </c>
      <c r="B1095" s="63">
        <v>60</v>
      </c>
      <c r="C1095" s="45">
        <f>SUM(C1099,C1100,C1101)</f>
        <v>0</v>
      </c>
      <c r="D1095" s="45">
        <f t="shared" ref="D1095:H1095" si="571">SUM(D1099,D1100,D1101)</f>
        <v>0</v>
      </c>
      <c r="E1095" s="45">
        <f t="shared" si="571"/>
        <v>0</v>
      </c>
      <c r="F1095" s="45">
        <f t="shared" si="571"/>
        <v>0</v>
      </c>
      <c r="G1095" s="45">
        <f t="shared" si="571"/>
        <v>0</v>
      </c>
      <c r="H1095" s="46">
        <f t="shared" si="571"/>
        <v>0</v>
      </c>
      <c r="I1095" s="71">
        <f t="shared" si="553"/>
        <v>0</v>
      </c>
    </row>
    <row r="1096" spans="1:11" s="3" customFormat="1" hidden="1" x14ac:dyDescent="0.2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553"/>
        <v>0</v>
      </c>
    </row>
    <row r="1097" spans="1:11" s="3" customFormat="1" hidden="1" x14ac:dyDescent="0.2">
      <c r="A1097" s="64" t="s">
        <v>49</v>
      </c>
      <c r="B1097" s="65"/>
      <c r="C1097" s="45">
        <f>C1099+C1100+C1101-C1098</f>
        <v>0</v>
      </c>
      <c r="D1097" s="45">
        <f t="shared" ref="D1097:H1097" si="572">D1099+D1100+D1101-D1098</f>
        <v>0</v>
      </c>
      <c r="E1097" s="45">
        <f t="shared" si="572"/>
        <v>0</v>
      </c>
      <c r="F1097" s="45">
        <f t="shared" si="572"/>
        <v>0</v>
      </c>
      <c r="G1097" s="45">
        <f t="shared" si="572"/>
        <v>0</v>
      </c>
      <c r="H1097" s="46">
        <f t="shared" si="572"/>
        <v>0</v>
      </c>
      <c r="I1097" s="71">
        <f t="shared" si="553"/>
        <v>0</v>
      </c>
    </row>
    <row r="1098" spans="1:11" s="6" customFormat="1" hidden="1" x14ac:dyDescent="0.2">
      <c r="A1098" s="64" t="s">
        <v>50</v>
      </c>
      <c r="B1098" s="65"/>
      <c r="C1098" s="121"/>
      <c r="D1098" s="121"/>
      <c r="E1098" s="121">
        <f t="shared" ref="E1098:E1101" si="573">C1098+D1098</f>
        <v>0</v>
      </c>
      <c r="F1098" s="121"/>
      <c r="G1098" s="121"/>
      <c r="H1098" s="122"/>
      <c r="I1098" s="71">
        <f t="shared" si="553"/>
        <v>0</v>
      </c>
    </row>
    <row r="1099" spans="1:11" s="3" customFormat="1" hidden="1" x14ac:dyDescent="0.2">
      <c r="A1099" s="36" t="s">
        <v>51</v>
      </c>
      <c r="B1099" s="136" t="s">
        <v>52</v>
      </c>
      <c r="C1099" s="41"/>
      <c r="D1099" s="41"/>
      <c r="E1099" s="41">
        <f t="shared" si="573"/>
        <v>0</v>
      </c>
      <c r="F1099" s="41"/>
      <c r="G1099" s="41"/>
      <c r="H1099" s="42"/>
      <c r="I1099" s="71">
        <f t="shared" si="553"/>
        <v>0</v>
      </c>
      <c r="J1099" s="3">
        <v>0.02</v>
      </c>
      <c r="K1099" s="3">
        <v>0.13</v>
      </c>
    </row>
    <row r="1100" spans="1:11" s="3" customFormat="1" hidden="1" x14ac:dyDescent="0.2">
      <c r="A1100" s="36" t="s">
        <v>18</v>
      </c>
      <c r="B1100" s="136" t="s">
        <v>53</v>
      </c>
      <c r="C1100" s="41"/>
      <c r="D1100" s="41"/>
      <c r="E1100" s="41">
        <f t="shared" si="573"/>
        <v>0</v>
      </c>
      <c r="F1100" s="41"/>
      <c r="G1100" s="41"/>
      <c r="H1100" s="42"/>
      <c r="I1100" s="71">
        <f t="shared" si="553"/>
        <v>0</v>
      </c>
      <c r="J1100" s="3">
        <v>0.85</v>
      </c>
    </row>
    <row r="1101" spans="1:11" s="3" customFormat="1" hidden="1" x14ac:dyDescent="0.2">
      <c r="A1101" s="36" t="s">
        <v>20</v>
      </c>
      <c r="B1101" s="137" t="s">
        <v>54</v>
      </c>
      <c r="C1101" s="41"/>
      <c r="D1101" s="41"/>
      <c r="E1101" s="41">
        <f t="shared" si="573"/>
        <v>0</v>
      </c>
      <c r="F1101" s="41"/>
      <c r="G1101" s="41"/>
      <c r="H1101" s="42"/>
      <c r="I1101" s="71">
        <f t="shared" si="553"/>
        <v>0</v>
      </c>
    </row>
    <row r="1102" spans="1:11" s="3" customFormat="1" hidden="1" x14ac:dyDescent="0.2">
      <c r="A1102" s="60" t="s">
        <v>55</v>
      </c>
      <c r="B1102" s="61" t="s">
        <v>56</v>
      </c>
      <c r="C1102" s="45">
        <f>SUM(C1106,C1107,C1108)</f>
        <v>0</v>
      </c>
      <c r="D1102" s="45">
        <f t="shared" ref="D1102:H1102" si="574">SUM(D1106,D1107,D1108)</f>
        <v>0</v>
      </c>
      <c r="E1102" s="45">
        <f t="shared" si="574"/>
        <v>0</v>
      </c>
      <c r="F1102" s="45">
        <f t="shared" si="574"/>
        <v>0</v>
      </c>
      <c r="G1102" s="45">
        <f t="shared" si="574"/>
        <v>0</v>
      </c>
      <c r="H1102" s="46">
        <f t="shared" si="574"/>
        <v>0</v>
      </c>
      <c r="I1102" s="71">
        <f t="shared" si="553"/>
        <v>0</v>
      </c>
    </row>
    <row r="1103" spans="1:11" s="3" customFormat="1" hidden="1" x14ac:dyDescent="0.2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553"/>
        <v>0</v>
      </c>
    </row>
    <row r="1104" spans="1:11" s="3" customFormat="1" hidden="1" x14ac:dyDescent="0.2">
      <c r="A1104" s="64" t="s">
        <v>49</v>
      </c>
      <c r="B1104" s="65"/>
      <c r="C1104" s="45">
        <f>C1106+C1107+C1108-C1105</f>
        <v>0</v>
      </c>
      <c r="D1104" s="45">
        <f t="shared" ref="D1104:H1104" si="575">D1106+D1107+D1108-D1105</f>
        <v>0</v>
      </c>
      <c r="E1104" s="45">
        <f t="shared" si="575"/>
        <v>0</v>
      </c>
      <c r="F1104" s="45">
        <f t="shared" si="575"/>
        <v>0</v>
      </c>
      <c r="G1104" s="45">
        <f t="shared" si="575"/>
        <v>0</v>
      </c>
      <c r="H1104" s="46">
        <f t="shared" si="575"/>
        <v>0</v>
      </c>
      <c r="I1104" s="71">
        <f t="shared" si="553"/>
        <v>0</v>
      </c>
    </row>
    <row r="1105" spans="1:9" s="3" customFormat="1" hidden="1" x14ac:dyDescent="0.2">
      <c r="A1105" s="64" t="s">
        <v>50</v>
      </c>
      <c r="B1105" s="65"/>
      <c r="C1105" s="45"/>
      <c r="D1105" s="45"/>
      <c r="E1105" s="45">
        <f t="shared" ref="E1105:E1108" si="576">C1105+D1105</f>
        <v>0</v>
      </c>
      <c r="F1105" s="45"/>
      <c r="G1105" s="45"/>
      <c r="H1105" s="46"/>
      <c r="I1105" s="71">
        <f t="shared" si="553"/>
        <v>0</v>
      </c>
    </row>
    <row r="1106" spans="1:9" s="3" customFormat="1" hidden="1" x14ac:dyDescent="0.2">
      <c r="A1106" s="36" t="s">
        <v>57</v>
      </c>
      <c r="B1106" s="137" t="s">
        <v>58</v>
      </c>
      <c r="C1106" s="41"/>
      <c r="D1106" s="41"/>
      <c r="E1106" s="41">
        <f t="shared" si="576"/>
        <v>0</v>
      </c>
      <c r="F1106" s="41"/>
      <c r="G1106" s="41"/>
      <c r="H1106" s="42"/>
      <c r="I1106" s="71">
        <f t="shared" si="553"/>
        <v>0</v>
      </c>
    </row>
    <row r="1107" spans="1:9" s="3" customFormat="1" hidden="1" x14ac:dyDescent="0.2">
      <c r="A1107" s="36" t="s">
        <v>59</v>
      </c>
      <c r="B1107" s="137" t="s">
        <v>60</v>
      </c>
      <c r="C1107" s="41"/>
      <c r="D1107" s="41"/>
      <c r="E1107" s="41">
        <f t="shared" si="576"/>
        <v>0</v>
      </c>
      <c r="F1107" s="41"/>
      <c r="G1107" s="41"/>
      <c r="H1107" s="42"/>
      <c r="I1107" s="71">
        <f t="shared" si="553"/>
        <v>0</v>
      </c>
    </row>
    <row r="1108" spans="1:9" s="3" customFormat="1" hidden="1" x14ac:dyDescent="0.2">
      <c r="A1108" s="36" t="s">
        <v>61</v>
      </c>
      <c r="B1108" s="137" t="s">
        <v>62</v>
      </c>
      <c r="C1108" s="41"/>
      <c r="D1108" s="41"/>
      <c r="E1108" s="41">
        <f t="shared" si="576"/>
        <v>0</v>
      </c>
      <c r="F1108" s="41"/>
      <c r="G1108" s="41"/>
      <c r="H1108" s="42"/>
      <c r="I1108" s="71">
        <f t="shared" si="553"/>
        <v>0</v>
      </c>
    </row>
    <row r="1109" spans="1:9" s="3" customFormat="1" hidden="1" x14ac:dyDescent="0.2">
      <c r="A1109" s="60" t="s">
        <v>63</v>
      </c>
      <c r="B1109" s="67" t="s">
        <v>64</v>
      </c>
      <c r="C1109" s="45">
        <f>SUM(C1113,C1114,C1115)</f>
        <v>0</v>
      </c>
      <c r="D1109" s="45">
        <f t="shared" ref="D1109:H1109" si="577">SUM(D1113,D1114,D1115)</f>
        <v>0</v>
      </c>
      <c r="E1109" s="45">
        <f t="shared" si="577"/>
        <v>0</v>
      </c>
      <c r="F1109" s="45">
        <f t="shared" si="577"/>
        <v>0</v>
      </c>
      <c r="G1109" s="45">
        <f t="shared" si="577"/>
        <v>0</v>
      </c>
      <c r="H1109" s="46">
        <f t="shared" si="577"/>
        <v>0</v>
      </c>
      <c r="I1109" s="71">
        <f t="shared" si="553"/>
        <v>0</v>
      </c>
    </row>
    <row r="1110" spans="1:9" s="3" customFormat="1" hidden="1" x14ac:dyDescent="0.2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553"/>
        <v>0</v>
      </c>
    </row>
    <row r="1111" spans="1:9" s="3" customFormat="1" hidden="1" x14ac:dyDescent="0.2">
      <c r="A1111" s="64" t="s">
        <v>49</v>
      </c>
      <c r="B1111" s="65"/>
      <c r="C1111" s="45">
        <f>C1113+C1114+C1115-C1112</f>
        <v>0</v>
      </c>
      <c r="D1111" s="45">
        <f t="shared" ref="D1111:H1111" si="578">D1113+D1114+D1115-D1112</f>
        <v>0</v>
      </c>
      <c r="E1111" s="45">
        <f t="shared" si="578"/>
        <v>0</v>
      </c>
      <c r="F1111" s="45">
        <f t="shared" si="578"/>
        <v>0</v>
      </c>
      <c r="G1111" s="45">
        <f t="shared" si="578"/>
        <v>0</v>
      </c>
      <c r="H1111" s="46">
        <f t="shared" si="578"/>
        <v>0</v>
      </c>
      <c r="I1111" s="71">
        <f t="shared" si="553"/>
        <v>0</v>
      </c>
    </row>
    <row r="1112" spans="1:9" s="3" customFormat="1" hidden="1" x14ac:dyDescent="0.2">
      <c r="A1112" s="64" t="s">
        <v>50</v>
      </c>
      <c r="B1112" s="65"/>
      <c r="C1112" s="45"/>
      <c r="D1112" s="45"/>
      <c r="E1112" s="45">
        <f t="shared" ref="E1112:E1115" si="579">C1112+D1112</f>
        <v>0</v>
      </c>
      <c r="F1112" s="45"/>
      <c r="G1112" s="45"/>
      <c r="H1112" s="46"/>
      <c r="I1112" s="71">
        <f t="shared" si="553"/>
        <v>0</v>
      </c>
    </row>
    <row r="1113" spans="1:9" s="3" customFormat="1" hidden="1" x14ac:dyDescent="0.2">
      <c r="A1113" s="36" t="s">
        <v>57</v>
      </c>
      <c r="B1113" s="137" t="s">
        <v>65</v>
      </c>
      <c r="C1113" s="41"/>
      <c r="D1113" s="41"/>
      <c r="E1113" s="41">
        <f t="shared" si="579"/>
        <v>0</v>
      </c>
      <c r="F1113" s="41"/>
      <c r="G1113" s="41"/>
      <c r="H1113" s="42"/>
      <c r="I1113" s="71">
        <f t="shared" si="553"/>
        <v>0</v>
      </c>
    </row>
    <row r="1114" spans="1:9" s="3" customFormat="1" hidden="1" x14ac:dyDescent="0.2">
      <c r="A1114" s="36" t="s">
        <v>59</v>
      </c>
      <c r="B1114" s="137" t="s">
        <v>66</v>
      </c>
      <c r="C1114" s="41"/>
      <c r="D1114" s="41"/>
      <c r="E1114" s="41">
        <f t="shared" si="579"/>
        <v>0</v>
      </c>
      <c r="F1114" s="41"/>
      <c r="G1114" s="41"/>
      <c r="H1114" s="42"/>
      <c r="I1114" s="71">
        <f t="shared" si="553"/>
        <v>0</v>
      </c>
    </row>
    <row r="1115" spans="1:9" s="3" customFormat="1" hidden="1" x14ac:dyDescent="0.2">
      <c r="A1115" s="36" t="s">
        <v>61</v>
      </c>
      <c r="B1115" s="137" t="s">
        <v>67</v>
      </c>
      <c r="C1115" s="41"/>
      <c r="D1115" s="41"/>
      <c r="E1115" s="41">
        <f t="shared" si="579"/>
        <v>0</v>
      </c>
      <c r="F1115" s="41"/>
      <c r="G1115" s="41"/>
      <c r="H1115" s="42"/>
      <c r="I1115" s="71">
        <f t="shared" si="553"/>
        <v>0</v>
      </c>
    </row>
    <row r="1116" spans="1:9" s="3" customFormat="1" hidden="1" x14ac:dyDescent="0.2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553"/>
        <v>0</v>
      </c>
    </row>
    <row r="1117" spans="1:9" s="3" customFormat="1" hidden="1" x14ac:dyDescent="0.2">
      <c r="A1117" s="79" t="s">
        <v>68</v>
      </c>
      <c r="B1117" s="61">
        <v>71</v>
      </c>
      <c r="C1117" s="45">
        <f>SUM(C1118)</f>
        <v>0</v>
      </c>
      <c r="D1117" s="45">
        <f t="shared" ref="D1117:H1117" si="580">SUM(D1118)</f>
        <v>0</v>
      </c>
      <c r="E1117" s="45">
        <f t="shared" si="580"/>
        <v>0</v>
      </c>
      <c r="F1117" s="45">
        <f t="shared" si="580"/>
        <v>0</v>
      </c>
      <c r="G1117" s="45">
        <f t="shared" si="580"/>
        <v>0</v>
      </c>
      <c r="H1117" s="46">
        <f t="shared" si="580"/>
        <v>0</v>
      </c>
      <c r="I1117" s="71">
        <f t="shared" si="553"/>
        <v>0</v>
      </c>
    </row>
    <row r="1118" spans="1:9" s="3" customFormat="1" hidden="1" x14ac:dyDescent="0.2">
      <c r="A1118" s="80" t="s">
        <v>69</v>
      </c>
      <c r="B1118" s="134" t="s">
        <v>70</v>
      </c>
      <c r="C1118" s="41"/>
      <c r="D1118" s="41"/>
      <c r="E1118" s="41">
        <f>C1118+D1118</f>
        <v>0</v>
      </c>
      <c r="F1118" s="41"/>
      <c r="G1118" s="41"/>
      <c r="H1118" s="42"/>
      <c r="I1118" s="71">
        <f t="shared" si="553"/>
        <v>0</v>
      </c>
    </row>
    <row r="1119" spans="1:9" s="3" customFormat="1" hidden="1" x14ac:dyDescent="0.2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553"/>
        <v>0</v>
      </c>
    </row>
    <row r="1120" spans="1:9" s="3" customFormat="1" hidden="1" x14ac:dyDescent="0.2">
      <c r="A1120" s="48" t="s">
        <v>71</v>
      </c>
      <c r="B1120" s="67" t="s">
        <v>72</v>
      </c>
      <c r="C1120" s="45"/>
      <c r="D1120" s="45"/>
      <c r="E1120" s="45">
        <f>C1120+D1120</f>
        <v>0</v>
      </c>
      <c r="F1120" s="45"/>
      <c r="G1120" s="45"/>
      <c r="H1120" s="46"/>
      <c r="I1120" s="71">
        <f t="shared" si="553"/>
        <v>0</v>
      </c>
    </row>
    <row r="1121" spans="1:33" s="3" customFormat="1" hidden="1" x14ac:dyDescent="0.2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553"/>
        <v>0</v>
      </c>
    </row>
    <row r="1122" spans="1:33" s="3" customFormat="1" ht="13.5" hidden="1" thickBot="1" x14ac:dyDescent="0.25">
      <c r="A1122" s="123" t="s">
        <v>73</v>
      </c>
      <c r="B1122" s="124"/>
      <c r="C1122" s="125">
        <f>C1069-C1090</f>
        <v>0</v>
      </c>
      <c r="D1122" s="125">
        <f t="shared" ref="D1122:H1122" si="581">D1069-D1090</f>
        <v>0</v>
      </c>
      <c r="E1122" s="125">
        <f t="shared" si="581"/>
        <v>0</v>
      </c>
      <c r="F1122" s="125">
        <f t="shared" si="581"/>
        <v>0</v>
      </c>
      <c r="G1122" s="125">
        <f t="shared" si="581"/>
        <v>0</v>
      </c>
      <c r="H1122" s="126">
        <f t="shared" si="581"/>
        <v>0</v>
      </c>
      <c r="I1122" s="71">
        <f t="shared" si="553"/>
        <v>0</v>
      </c>
    </row>
    <row r="1125" spans="1:33" s="3" customFormat="1" hidden="1" x14ac:dyDescent="0.2">
      <c r="B1125" s="127"/>
    </row>
    <row r="1126" spans="1:33" ht="27" customHeight="1" x14ac:dyDescent="0.2">
      <c r="A1126" s="147" t="s">
        <v>117</v>
      </c>
      <c r="B1126" s="147"/>
      <c r="D1126" s="148" t="str">
        <f>IF($I$1="proiect","DIRECTOR EXECUTIV,","SECRETAR GENERAL AL JUDEŢULUI,")</f>
        <v>DIRECTOR EXECUTIV,</v>
      </c>
      <c r="E1126" s="148"/>
      <c r="F1126" s="148"/>
      <c r="G1126" s="148"/>
      <c r="H1126" s="14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">
      <c r="A1127" s="149" t="s">
        <v>118</v>
      </c>
      <c r="B1127" s="149"/>
      <c r="D1127" s="150" t="str">
        <f>IF($I$1="proiect","Balogh Arnold István","Crasnai Mihaela Elena Ana")</f>
        <v>Balogh Arnold István</v>
      </c>
      <c r="E1127" s="150"/>
      <c r="F1127" s="150"/>
      <c r="G1127" s="150"/>
      <c r="H1127" s="150"/>
    </row>
    <row r="1128" spans="1:33" x14ac:dyDescent="0.2">
      <c r="A1128" s="16"/>
      <c r="B1128" s="129"/>
      <c r="C1128" s="16"/>
      <c r="D1128" s="128"/>
      <c r="E1128" s="128"/>
      <c r="F1128" s="128"/>
      <c r="G1128" s="128"/>
    </row>
    <row r="1129" spans="1:33" x14ac:dyDescent="0.2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">
      <c r="B1130" s="129"/>
      <c r="C1130" s="130"/>
      <c r="D1130" s="130"/>
      <c r="E1130" s="128"/>
      <c r="F1130" s="128"/>
      <c r="G1130" s="13"/>
    </row>
    <row r="1131" spans="1:33" x14ac:dyDescent="0.2">
      <c r="B1131" s="1"/>
      <c r="C1131" s="2"/>
      <c r="D1131" s="150" t="str">
        <f>IF($I$1="proiect","ŞEF SERVICIU,"," ")</f>
        <v>ŞEF SERVICIU,</v>
      </c>
      <c r="E1131" s="150"/>
      <c r="F1131" s="150"/>
      <c r="G1131" s="150"/>
      <c r="H1131" s="150"/>
    </row>
    <row r="1132" spans="1:33" x14ac:dyDescent="0.2">
      <c r="A1132" s="131" t="s">
        <v>119</v>
      </c>
      <c r="B1132" s="1"/>
      <c r="C1132" s="2"/>
      <c r="D1132" s="150" t="str">
        <f>IF($I$1="proiect","Sorana Czumbil"," ")</f>
        <v>Sorana Czumbil</v>
      </c>
      <c r="E1132" s="150"/>
      <c r="F1132" s="150"/>
      <c r="G1132" s="150"/>
      <c r="H1132" s="150"/>
    </row>
    <row r="1133" spans="1:33" x14ac:dyDescent="0.2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">
      <c r="B1134" s="11"/>
      <c r="D1134" s="12"/>
      <c r="E1134" s="13"/>
      <c r="F1134" s="13"/>
      <c r="G1134" s="13"/>
    </row>
    <row r="1135" spans="1:33" x14ac:dyDescent="0.2">
      <c r="B1135" s="11"/>
      <c r="C1135" s="13"/>
      <c r="D1135" s="12"/>
      <c r="E1135" s="13"/>
      <c r="F1135" s="13"/>
      <c r="G1135" s="13"/>
    </row>
    <row r="1136" spans="1:33" x14ac:dyDescent="0.2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11,94"/>
        <filter val="12.086,10"/>
        <filter val="14.382,40"/>
        <filter val="14.821,70"/>
        <filter val="15.718,59"/>
        <filter val="183,14"/>
        <filter val="19,40"/>
        <filter val="19.239,10"/>
        <filter val="19.258,50"/>
        <filter val="19.441,64"/>
        <filter val="2.296,30"/>
        <filter val="2.986,51"/>
        <filter val="204,20"/>
        <filter val="22,90"/>
        <filter val="23.673,74"/>
        <filter val="23.696,64"/>
        <filter val="243,00"/>
        <filter val="27.909,79"/>
        <filter val="3,50"/>
        <filter val="3.368,49"/>
        <filter val="33.212,60"/>
        <filter val="38,80"/>
        <filter val="38.518,34"/>
        <filter val="4.008,50"/>
        <filter val="4.012,00"/>
        <filter val="4.876,10"/>
        <filter val="4.991,54"/>
        <filter val="5.062,74"/>
        <filter val="5.302,81"/>
        <filter val="640,01"/>
        <filter val="cheltuieli curente"/>
        <filter val="cheltuieli de capital"/>
        <filter val="Finanțare publică națională"/>
        <filter val="Fonduri europene nerambursabile"/>
        <filter val="I. Cofinanţare Consiliul Judeţean Satu Mare"/>
        <filter val="II. Alocări de sume din PNRR aferente asistenței financiare nerambursabile"/>
        <filter val="Proiecte cu finanțare din sumele reprezentând asistența financiară nerambursabilă aferentă PNRR"/>
        <filter val="Sume aferente TVA"/>
        <filter val="Titlul XII  Proiecte cu finanțare din sumele reprezentând asistența financiară nerambursabilă aferentă PNRR"/>
        <filter val="Total cheltuieli"/>
        <filter val="Transferuri din bugetul de stat către bugetele locale pentru susținerea proiectelor aferente PNRR"/>
      </filters>
    </filterColumn>
  </autoFilter>
  <mergeCells count="14">
    <mergeCell ref="D1132:H1132"/>
    <mergeCell ref="A5:H5"/>
    <mergeCell ref="A6:H6"/>
    <mergeCell ref="A9:A10"/>
    <mergeCell ref="B9:B10"/>
    <mergeCell ref="C9:C10"/>
    <mergeCell ref="D9:D10"/>
    <mergeCell ref="E9:E10"/>
    <mergeCell ref="F9:H9"/>
    <mergeCell ref="A1126:B1126"/>
    <mergeCell ref="D1126:H1126"/>
    <mergeCell ref="A1127:B1127"/>
    <mergeCell ref="D1127:H1127"/>
    <mergeCell ref="D1131:H1131"/>
  </mergeCells>
  <printOptions horizontalCentered="1"/>
  <pageMargins left="0.66929133858267698" right="0.66929133858267698" top="0.55118110236220497" bottom="0.55118110236220497" header="0.31496062992126" footer="0.31496062992126"/>
  <pageSetup paperSize="9" scale="8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1136"/>
  <sheetViews>
    <sheetView topLeftCell="A12" zoomScale="80" zoomScaleNormal="80" workbookViewId="0">
      <selection activeCell="F105" sqref="F105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10.7109375" style="8" hidden="1" customWidth="1"/>
    <col min="4" max="4" width="10.5703125" style="8" hidden="1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121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49" t="s">
        <v>4</v>
      </c>
      <c r="B5" s="149"/>
      <c r="C5" s="149"/>
      <c r="D5" s="149"/>
      <c r="E5" s="149"/>
      <c r="F5" s="149"/>
      <c r="G5" s="149"/>
      <c r="H5" s="149"/>
    </row>
    <row r="6" spans="1:11" ht="39" customHeight="1" x14ac:dyDescent="0.2">
      <c r="A6" s="149" t="s">
        <v>5</v>
      </c>
      <c r="B6" s="149"/>
      <c r="C6" s="149"/>
      <c r="D6" s="149"/>
      <c r="E6" s="149"/>
      <c r="F6" s="149"/>
      <c r="G6" s="149"/>
      <c r="H6" s="149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x14ac:dyDescent="0.2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51"/>
      <c r="B9" s="153"/>
      <c r="C9" s="155" t="s">
        <v>7</v>
      </c>
      <c r="D9" s="155" t="s">
        <v>8</v>
      </c>
      <c r="E9" s="155" t="s">
        <v>7</v>
      </c>
      <c r="F9" s="157" t="s">
        <v>9</v>
      </c>
      <c r="G9" s="157"/>
      <c r="H9" s="158"/>
      <c r="J9" s="69" t="e">
        <f>#REF!+#REF!+J40</f>
        <v>#REF!</v>
      </c>
    </row>
    <row r="10" spans="1:11" x14ac:dyDescent="0.2">
      <c r="A10" s="152"/>
      <c r="B10" s="154"/>
      <c r="C10" s="156"/>
      <c r="D10" s="156"/>
      <c r="E10" s="156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ht="12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">
      <c r="A14" s="32" t="s">
        <v>11</v>
      </c>
      <c r="B14" s="33"/>
      <c r="C14" s="34">
        <f>SUM(C15,C16,C17,C21)</f>
        <v>60621.2</v>
      </c>
      <c r="D14" s="34">
        <f>SUM(D15,D16,D17,D21)</f>
        <v>0</v>
      </c>
      <c r="E14" s="34">
        <f t="shared" ref="E14:H14" si="0">SUM(E15,E16,E17,E21)</f>
        <v>60621.2</v>
      </c>
      <c r="F14" s="34">
        <f t="shared" si="0"/>
        <v>37961.600000000006</v>
      </c>
      <c r="G14" s="34">
        <f t="shared" si="0"/>
        <v>0</v>
      </c>
      <c r="H14" s="35">
        <f t="shared" si="0"/>
        <v>0</v>
      </c>
      <c r="I14" s="70">
        <f>SUM(E14:H14)</f>
        <v>98582.8</v>
      </c>
    </row>
    <row r="15" spans="1:11" x14ac:dyDescent="0.2">
      <c r="A15" s="36" t="s">
        <v>12</v>
      </c>
      <c r="B15" s="37"/>
      <c r="C15" s="38">
        <f t="shared" ref="C15:C20" si="1">SUM(C105,C281,C335,C390,C479,C567,C622,C676,C731,C819,C907,C962,C1016,C1071,C193)</f>
        <v>3261</v>
      </c>
      <c r="D15" s="38">
        <f>SUM(D105,D281,D335,D390,D479,D567,D622,D676,D731,D819,D907,D962,D1016,D1071,D193)</f>
        <v>0</v>
      </c>
      <c r="E15" s="38">
        <f>SUM(C15,D15)</f>
        <v>3261</v>
      </c>
      <c r="F15" s="38">
        <f t="shared" ref="F15:H17" si="2">SUM(F105,F281,F335,F390,F479,F567,F622,F676,F731,F819,F907,F962,F1016,F1071,F193)</f>
        <v>23139.9</v>
      </c>
      <c r="G15" s="38">
        <f t="shared" si="2"/>
        <v>0</v>
      </c>
      <c r="H15" s="39">
        <f t="shared" si="2"/>
        <v>0</v>
      </c>
      <c r="I15" s="13">
        <f t="shared" ref="I15:I84" si="3">SUM(E15:H15)</f>
        <v>26400.9</v>
      </c>
    </row>
    <row r="16" spans="1:11" s="3" customFormat="1" hidden="1" x14ac:dyDescent="0.2">
      <c r="A16" s="36" t="s">
        <v>13</v>
      </c>
      <c r="B16" s="40"/>
      <c r="C16" s="41">
        <f t="shared" si="1"/>
        <v>0</v>
      </c>
      <c r="D16" s="41">
        <f>SUM(D106,D282,D336,D391,D480,D568,D623,D677,D732,D820,D908,D963,D1017,D1072,D194)</f>
        <v>0</v>
      </c>
      <c r="E16" s="41">
        <f t="shared" ref="E16:E18" si="4">SUM(C16,D16)</f>
        <v>0</v>
      </c>
      <c r="F16" s="41">
        <f t="shared" si="2"/>
        <v>0</v>
      </c>
      <c r="G16" s="41">
        <f t="shared" si="2"/>
        <v>0</v>
      </c>
      <c r="H16" s="42">
        <f t="shared" si="2"/>
        <v>0</v>
      </c>
      <c r="I16" s="71">
        <f t="shared" si="3"/>
        <v>0</v>
      </c>
    </row>
    <row r="17" spans="1:9" ht="25.5" x14ac:dyDescent="0.2">
      <c r="A17" s="43" t="s">
        <v>14</v>
      </c>
      <c r="B17" s="44" t="s">
        <v>15</v>
      </c>
      <c r="C17" s="45">
        <f t="shared" si="1"/>
        <v>57117.2</v>
      </c>
      <c r="D17" s="45">
        <f>SUM(D107,D283,D337,D392,D481,D569,D624,D678,D733,D821,D909,D964,D1018,D1073,D195)</f>
        <v>0</v>
      </c>
      <c r="E17" s="45">
        <f t="shared" si="4"/>
        <v>57117.2</v>
      </c>
      <c r="F17" s="45">
        <f t="shared" si="2"/>
        <v>14821.7</v>
      </c>
      <c r="G17" s="45">
        <f t="shared" si="2"/>
        <v>0</v>
      </c>
      <c r="H17" s="46">
        <f t="shared" si="2"/>
        <v>0</v>
      </c>
      <c r="I17" s="13">
        <f t="shared" si="3"/>
        <v>71938.899999999994</v>
      </c>
    </row>
    <row r="18" spans="1:9" x14ac:dyDescent="0.2">
      <c r="A18" s="47" t="s">
        <v>16</v>
      </c>
      <c r="B18" s="37" t="s">
        <v>17</v>
      </c>
      <c r="C18" s="38">
        <f t="shared" si="1"/>
        <v>47997.99</v>
      </c>
      <c r="D18" s="38">
        <f t="shared" ref="D18:H20" si="5">SUM(D108,D284,D338,D393,D482,D570,D625,D679,D734,D822,D910,D965,D1019,D1074,D196)</f>
        <v>0</v>
      </c>
      <c r="E18" s="38">
        <f t="shared" si="4"/>
        <v>47997.99</v>
      </c>
      <c r="F18" s="38">
        <f t="shared" si="5"/>
        <v>12455.2</v>
      </c>
      <c r="G18" s="38">
        <f t="shared" si="5"/>
        <v>0</v>
      </c>
      <c r="H18" s="39">
        <f t="shared" si="5"/>
        <v>0</v>
      </c>
      <c r="I18" s="13">
        <f t="shared" si="3"/>
        <v>60453.19</v>
      </c>
    </row>
    <row r="19" spans="1:9" s="3" customFormat="1" hidden="1" x14ac:dyDescent="0.2">
      <c r="A19" s="47" t="s">
        <v>18</v>
      </c>
      <c r="B19" s="37" t="s">
        <v>19</v>
      </c>
      <c r="C19" s="41">
        <f t="shared" si="1"/>
        <v>0</v>
      </c>
      <c r="D19" s="41">
        <f t="shared" si="5"/>
        <v>0</v>
      </c>
      <c r="E19" s="41">
        <f t="shared" ref="E19:E20" si="6">SUM(C19,D19)</f>
        <v>0</v>
      </c>
      <c r="F19" s="41">
        <f t="shared" si="5"/>
        <v>0</v>
      </c>
      <c r="G19" s="41">
        <f t="shared" si="5"/>
        <v>0</v>
      </c>
      <c r="H19" s="42">
        <f t="shared" si="5"/>
        <v>0</v>
      </c>
      <c r="I19" s="71">
        <f t="shared" si="3"/>
        <v>0</v>
      </c>
    </row>
    <row r="20" spans="1:9" x14ac:dyDescent="0.2">
      <c r="A20" s="47" t="s">
        <v>20</v>
      </c>
      <c r="B20" s="37" t="s">
        <v>21</v>
      </c>
      <c r="C20" s="38">
        <f t="shared" si="1"/>
        <v>9119.2099999999973</v>
      </c>
      <c r="D20" s="38">
        <f t="shared" si="5"/>
        <v>0</v>
      </c>
      <c r="E20" s="38">
        <f t="shared" si="6"/>
        <v>9119.2099999999973</v>
      </c>
      <c r="F20" s="38">
        <f t="shared" si="5"/>
        <v>2366.5</v>
      </c>
      <c r="G20" s="38">
        <f t="shared" si="5"/>
        <v>0</v>
      </c>
      <c r="H20" s="39">
        <f t="shared" si="5"/>
        <v>0</v>
      </c>
      <c r="I20" s="13">
        <f t="shared" si="3"/>
        <v>11485.709999999997</v>
      </c>
    </row>
    <row r="21" spans="1:9" s="3" customFormat="1" ht="25.5" x14ac:dyDescent="0.2">
      <c r="A21" s="43" t="s">
        <v>22</v>
      </c>
      <c r="B21" s="44" t="s">
        <v>23</v>
      </c>
      <c r="C21" s="45">
        <f>SUM(C22,C26,C30)</f>
        <v>243</v>
      </c>
      <c r="D21" s="45">
        <f t="shared" ref="D21:E21" si="7">SUM(D22,D26,D30)</f>
        <v>0</v>
      </c>
      <c r="E21" s="45">
        <f t="shared" si="7"/>
        <v>243</v>
      </c>
      <c r="F21" s="45">
        <f t="shared" ref="F21:H21" si="8">SUM(F22,F26,F30)</f>
        <v>0</v>
      </c>
      <c r="G21" s="45">
        <f t="shared" si="8"/>
        <v>0</v>
      </c>
      <c r="H21" s="46">
        <f t="shared" si="8"/>
        <v>0</v>
      </c>
      <c r="I21" s="71">
        <f t="shared" si="3"/>
        <v>243</v>
      </c>
    </row>
    <row r="22" spans="1:9" s="3" customFormat="1" x14ac:dyDescent="0.2">
      <c r="A22" s="48" t="s">
        <v>24</v>
      </c>
      <c r="B22" s="49" t="s">
        <v>25</v>
      </c>
      <c r="C22" s="45">
        <f>SUM(C23:C25)</f>
        <v>243</v>
      </c>
      <c r="D22" s="45">
        <f t="shared" ref="D22:H22" si="9">SUM(D23:D25)</f>
        <v>0</v>
      </c>
      <c r="E22" s="45">
        <f t="shared" si="9"/>
        <v>243</v>
      </c>
      <c r="F22" s="45">
        <f t="shared" si="9"/>
        <v>0</v>
      </c>
      <c r="G22" s="45">
        <f t="shared" si="9"/>
        <v>0</v>
      </c>
      <c r="H22" s="46">
        <f t="shared" si="9"/>
        <v>0</v>
      </c>
      <c r="I22" s="71">
        <f t="shared" si="3"/>
        <v>243</v>
      </c>
    </row>
    <row r="23" spans="1:9" s="3" customFormat="1" x14ac:dyDescent="0.2">
      <c r="A23" s="50" t="s">
        <v>26</v>
      </c>
      <c r="B23" s="51" t="s">
        <v>27</v>
      </c>
      <c r="C23" s="41">
        <f t="shared" ref="C23:C25" si="10">SUM(C113,C289,C343,C398,C487,C575,C630,C684,C739,C827,C915,C970,C1024,C1079,C201)</f>
        <v>204.2</v>
      </c>
      <c r="D23" s="41">
        <f t="shared" ref="D23:D25" si="11">SUM(D113,D289,D343,D398,D487,D575,D630,D684,D739,D827,D915,D970,D1024,D1079,D201)</f>
        <v>0</v>
      </c>
      <c r="E23" s="41">
        <f t="shared" ref="E23:E25" si="12">SUM(C23,D23)</f>
        <v>204.2</v>
      </c>
      <c r="F23" s="41">
        <f t="shared" ref="F23:H25" si="13">SUM(F113,F289,F343,F398,F487,F575,F630,F684,F739,F827,F915,F970,F1024,F1079,F201)</f>
        <v>0</v>
      </c>
      <c r="G23" s="41">
        <f t="shared" si="13"/>
        <v>0</v>
      </c>
      <c r="H23" s="42">
        <f t="shared" si="13"/>
        <v>0</v>
      </c>
      <c r="I23" s="71">
        <f t="shared" si="3"/>
        <v>204.2</v>
      </c>
    </row>
    <row r="24" spans="1:9" s="3" customFormat="1" hidden="1" x14ac:dyDescent="0.2">
      <c r="A24" s="50" t="s">
        <v>28</v>
      </c>
      <c r="B24" s="52" t="s">
        <v>29</v>
      </c>
      <c r="C24" s="41">
        <f t="shared" si="10"/>
        <v>0</v>
      </c>
      <c r="D24" s="41">
        <f t="shared" si="11"/>
        <v>0</v>
      </c>
      <c r="E24" s="41">
        <f t="shared" si="12"/>
        <v>0</v>
      </c>
      <c r="F24" s="41">
        <f t="shared" si="13"/>
        <v>0</v>
      </c>
      <c r="G24" s="41">
        <f t="shared" si="13"/>
        <v>0</v>
      </c>
      <c r="H24" s="42">
        <f t="shared" si="13"/>
        <v>0</v>
      </c>
      <c r="I24" s="71">
        <f t="shared" si="3"/>
        <v>0</v>
      </c>
    </row>
    <row r="25" spans="1:9" s="3" customFormat="1" x14ac:dyDescent="0.2">
      <c r="A25" s="50" t="s">
        <v>30</v>
      </c>
      <c r="B25" s="52" t="s">
        <v>31</v>
      </c>
      <c r="C25" s="41">
        <f t="shared" si="10"/>
        <v>38.800000000000011</v>
      </c>
      <c r="D25" s="41">
        <f t="shared" si="11"/>
        <v>0</v>
      </c>
      <c r="E25" s="41">
        <f t="shared" si="12"/>
        <v>38.800000000000011</v>
      </c>
      <c r="F25" s="41">
        <f t="shared" si="13"/>
        <v>0</v>
      </c>
      <c r="G25" s="41">
        <f t="shared" si="13"/>
        <v>0</v>
      </c>
      <c r="H25" s="42">
        <f t="shared" si="13"/>
        <v>0</v>
      </c>
      <c r="I25" s="71">
        <f t="shared" si="3"/>
        <v>38.800000000000011</v>
      </c>
    </row>
    <row r="26" spans="1:9" s="3" customFormat="1" hidden="1" x14ac:dyDescent="0.2">
      <c r="A26" s="48" t="s">
        <v>32</v>
      </c>
      <c r="B26" s="53" t="s">
        <v>33</v>
      </c>
      <c r="C26" s="45">
        <f>SUM(C27:C29)</f>
        <v>0</v>
      </c>
      <c r="D26" s="45">
        <f t="shared" ref="D26:H26" si="14">SUM(D27:D29)</f>
        <v>0</v>
      </c>
      <c r="E26" s="45">
        <f t="shared" si="14"/>
        <v>0</v>
      </c>
      <c r="F26" s="45">
        <f t="shared" si="14"/>
        <v>0</v>
      </c>
      <c r="G26" s="45">
        <f t="shared" si="14"/>
        <v>0</v>
      </c>
      <c r="H26" s="46">
        <f t="shared" si="14"/>
        <v>0</v>
      </c>
      <c r="I26" s="71">
        <f t="shared" si="3"/>
        <v>0</v>
      </c>
    </row>
    <row r="27" spans="1:9" s="3" customFormat="1" hidden="1" x14ac:dyDescent="0.2">
      <c r="A27" s="50" t="s">
        <v>26</v>
      </c>
      <c r="B27" s="52" t="s">
        <v>34</v>
      </c>
      <c r="C27" s="41">
        <f t="shared" ref="C27:C29" si="15">SUM(C117,C293,C347,C402,C491,C579,C634,C688,C743,C831,C919,C974,C1028,C1083,C205)</f>
        <v>0</v>
      </c>
      <c r="D27" s="41">
        <f t="shared" ref="D27:D29" si="16">SUM(D117,D293,D347,D402,D491,D579,D634,D688,D743,D831,D919,D974,D1028,D1083,D205)</f>
        <v>0</v>
      </c>
      <c r="E27" s="41">
        <f t="shared" ref="E27:E29" si="17">SUM(C27,D27)</f>
        <v>0</v>
      </c>
      <c r="F27" s="41">
        <f t="shared" ref="F27:H29" si="18">SUM(F117,F293,F347,F402,F491,F579,F634,F688,F743,F831,F919,F974,F1028,F1083,F205)</f>
        <v>0</v>
      </c>
      <c r="G27" s="41">
        <f t="shared" si="18"/>
        <v>0</v>
      </c>
      <c r="H27" s="42">
        <f t="shared" si="18"/>
        <v>0</v>
      </c>
      <c r="I27" s="71">
        <f t="shared" si="3"/>
        <v>0</v>
      </c>
    </row>
    <row r="28" spans="1:9" s="3" customFormat="1" hidden="1" x14ac:dyDescent="0.2">
      <c r="A28" s="50" t="s">
        <v>28</v>
      </c>
      <c r="B28" s="52" t="s">
        <v>35</v>
      </c>
      <c r="C28" s="41">
        <f t="shared" si="15"/>
        <v>0</v>
      </c>
      <c r="D28" s="41">
        <f t="shared" si="16"/>
        <v>0</v>
      </c>
      <c r="E28" s="41">
        <f t="shared" si="17"/>
        <v>0</v>
      </c>
      <c r="F28" s="41">
        <f t="shared" si="18"/>
        <v>0</v>
      </c>
      <c r="G28" s="41">
        <f t="shared" si="18"/>
        <v>0</v>
      </c>
      <c r="H28" s="42">
        <f t="shared" si="18"/>
        <v>0</v>
      </c>
      <c r="I28" s="71">
        <f t="shared" si="3"/>
        <v>0</v>
      </c>
    </row>
    <row r="29" spans="1:9" s="3" customFormat="1" hidden="1" x14ac:dyDescent="0.2">
      <c r="A29" s="50" t="s">
        <v>30</v>
      </c>
      <c r="B29" s="52" t="s">
        <v>36</v>
      </c>
      <c r="C29" s="41">
        <f t="shared" si="15"/>
        <v>0</v>
      </c>
      <c r="D29" s="41">
        <f t="shared" si="16"/>
        <v>0</v>
      </c>
      <c r="E29" s="41">
        <f t="shared" si="17"/>
        <v>0</v>
      </c>
      <c r="F29" s="41">
        <f t="shared" si="18"/>
        <v>0</v>
      </c>
      <c r="G29" s="41">
        <f t="shared" si="18"/>
        <v>0</v>
      </c>
      <c r="H29" s="42">
        <f t="shared" si="18"/>
        <v>0</v>
      </c>
      <c r="I29" s="71">
        <f t="shared" si="3"/>
        <v>0</v>
      </c>
    </row>
    <row r="30" spans="1:9" s="3" customFormat="1" hidden="1" x14ac:dyDescent="0.2">
      <c r="A30" s="48" t="s">
        <v>37</v>
      </c>
      <c r="B30" s="53" t="s">
        <v>38</v>
      </c>
      <c r="C30" s="45">
        <f>SUM(C31:C33)</f>
        <v>0</v>
      </c>
      <c r="D30" s="45">
        <f t="shared" ref="D30:H30" si="19">SUM(D31:D33)</f>
        <v>0</v>
      </c>
      <c r="E30" s="45">
        <f t="shared" si="19"/>
        <v>0</v>
      </c>
      <c r="F30" s="45">
        <f t="shared" si="19"/>
        <v>0</v>
      </c>
      <c r="G30" s="45">
        <f t="shared" si="19"/>
        <v>0</v>
      </c>
      <c r="H30" s="46">
        <f t="shared" si="19"/>
        <v>0</v>
      </c>
      <c r="I30" s="71">
        <f t="shared" si="3"/>
        <v>0</v>
      </c>
    </row>
    <row r="31" spans="1:9" s="3" customFormat="1" hidden="1" x14ac:dyDescent="0.2">
      <c r="A31" s="50" t="s">
        <v>26</v>
      </c>
      <c r="B31" s="52" t="s">
        <v>39</v>
      </c>
      <c r="C31" s="41">
        <f t="shared" ref="C31:C33" si="20">SUM(C121,C297,C351,C406,C495,C583,C638,C692,C747,C835,C923,C978,C1032,C1087,C209)</f>
        <v>0</v>
      </c>
      <c r="D31" s="41">
        <f t="shared" ref="D31:D33" si="21">SUM(D121,D297,D351,D406,D495,D583,D638,D692,D747,D835,D923,D978,D1032,D1087,D209)</f>
        <v>0</v>
      </c>
      <c r="E31" s="41">
        <f t="shared" ref="E31:E33" si="22">SUM(C31,D31)</f>
        <v>0</v>
      </c>
      <c r="F31" s="41">
        <f t="shared" ref="F31:H33" si="23">SUM(F121,F297,F351,F406,F495,F583,F638,F692,F747,F835,F923,F978,F1032,F1087,F209)</f>
        <v>0</v>
      </c>
      <c r="G31" s="41">
        <f t="shared" si="23"/>
        <v>0</v>
      </c>
      <c r="H31" s="42">
        <f t="shared" si="23"/>
        <v>0</v>
      </c>
      <c r="I31" s="71">
        <f t="shared" si="3"/>
        <v>0</v>
      </c>
    </row>
    <row r="32" spans="1:9" s="3" customFormat="1" hidden="1" x14ac:dyDescent="0.2">
      <c r="A32" s="50" t="s">
        <v>28</v>
      </c>
      <c r="B32" s="52" t="s">
        <v>40</v>
      </c>
      <c r="C32" s="41">
        <f t="shared" si="20"/>
        <v>0</v>
      </c>
      <c r="D32" s="41">
        <f t="shared" si="21"/>
        <v>0</v>
      </c>
      <c r="E32" s="41">
        <f t="shared" si="22"/>
        <v>0</v>
      </c>
      <c r="F32" s="41">
        <f t="shared" si="23"/>
        <v>0</v>
      </c>
      <c r="G32" s="41">
        <f t="shared" si="23"/>
        <v>0</v>
      </c>
      <c r="H32" s="42">
        <f t="shared" si="23"/>
        <v>0</v>
      </c>
      <c r="I32" s="71">
        <f t="shared" si="3"/>
        <v>0</v>
      </c>
    </row>
    <row r="33" spans="1:10" s="3" customFormat="1" hidden="1" x14ac:dyDescent="0.2">
      <c r="A33" s="50" t="s">
        <v>30</v>
      </c>
      <c r="B33" s="52" t="s">
        <v>41</v>
      </c>
      <c r="C33" s="41">
        <f t="shared" si="20"/>
        <v>0</v>
      </c>
      <c r="D33" s="41">
        <f t="shared" si="21"/>
        <v>0</v>
      </c>
      <c r="E33" s="41">
        <f t="shared" si="22"/>
        <v>0</v>
      </c>
      <c r="F33" s="41">
        <f t="shared" si="23"/>
        <v>0</v>
      </c>
      <c r="G33" s="41">
        <f t="shared" si="23"/>
        <v>0</v>
      </c>
      <c r="H33" s="42">
        <f t="shared" si="23"/>
        <v>0</v>
      </c>
      <c r="I33" s="71">
        <f t="shared" si="3"/>
        <v>0</v>
      </c>
    </row>
    <row r="34" spans="1:10" s="3" customFormat="1" hidden="1" x14ac:dyDescent="0.2">
      <c r="A34" s="54"/>
      <c r="B34" s="55"/>
      <c r="C34" s="41"/>
      <c r="D34" s="41"/>
      <c r="E34" s="41"/>
      <c r="F34" s="41"/>
      <c r="G34" s="41"/>
      <c r="H34" s="42"/>
      <c r="I34" s="71">
        <f t="shared" si="3"/>
        <v>0</v>
      </c>
    </row>
    <row r="35" spans="1:10" s="2" customFormat="1" x14ac:dyDescent="0.2">
      <c r="A35" s="56" t="s">
        <v>42</v>
      </c>
      <c r="B35" s="57"/>
      <c r="C35" s="58">
        <f>SUM(C36,C39,C65,C62)</f>
        <v>60621.19999999999</v>
      </c>
      <c r="D35" s="58">
        <f>SUM(D36,D39,D65,D62)</f>
        <v>0</v>
      </c>
      <c r="E35" s="58">
        <f t="shared" ref="E35:H35" si="24">SUM(E36,E39,E65,E62)</f>
        <v>60621.19999999999</v>
      </c>
      <c r="F35" s="58">
        <f t="shared" si="24"/>
        <v>37961.599999999999</v>
      </c>
      <c r="G35" s="58">
        <f t="shared" si="24"/>
        <v>0</v>
      </c>
      <c r="H35" s="59">
        <f t="shared" si="24"/>
        <v>0</v>
      </c>
      <c r="I35" s="13">
        <f t="shared" si="3"/>
        <v>98582.799999999988</v>
      </c>
    </row>
    <row r="36" spans="1:10" hidden="1" x14ac:dyDescent="0.2">
      <c r="A36" s="60" t="s">
        <v>43</v>
      </c>
      <c r="B36" s="61">
        <v>20</v>
      </c>
      <c r="C36" s="45">
        <f>SUM(C37)</f>
        <v>0</v>
      </c>
      <c r="D36" s="45">
        <f t="shared" ref="D36:H36" si="25">SUM(D37)</f>
        <v>0</v>
      </c>
      <c r="E36" s="45">
        <f t="shared" si="25"/>
        <v>0</v>
      </c>
      <c r="F36" s="45">
        <f t="shared" si="25"/>
        <v>0</v>
      </c>
      <c r="G36" s="45">
        <f t="shared" si="25"/>
        <v>0</v>
      </c>
      <c r="H36" s="46">
        <f t="shared" si="25"/>
        <v>0</v>
      </c>
      <c r="I36" s="13">
        <f t="shared" si="3"/>
        <v>0</v>
      </c>
    </row>
    <row r="37" spans="1:10" hidden="1" x14ac:dyDescent="0.2">
      <c r="A37" s="50" t="s">
        <v>44</v>
      </c>
      <c r="B37" s="134" t="s">
        <v>45</v>
      </c>
      <c r="C37" s="38">
        <f>SUM(C73,C249,C447,C535,C787,C875,C161)</f>
        <v>0</v>
      </c>
      <c r="D37" s="38">
        <f>SUM(D73,D249,D447,D535,D787,D875,D161)</f>
        <v>0</v>
      </c>
      <c r="E37" s="38">
        <f>C37+D37</f>
        <v>0</v>
      </c>
      <c r="F37" s="38">
        <f t="shared" ref="F37:H37" si="26">SUM(F73,F249,F447,F535,F787,F875,F161)</f>
        <v>0</v>
      </c>
      <c r="G37" s="38">
        <f t="shared" si="26"/>
        <v>0</v>
      </c>
      <c r="H37" s="39">
        <f t="shared" si="26"/>
        <v>0</v>
      </c>
      <c r="I37" s="13">
        <f t="shared" si="3"/>
        <v>0</v>
      </c>
    </row>
    <row r="38" spans="1:10" s="3" customFormat="1" hidden="1" x14ac:dyDescent="0.2">
      <c r="A38" s="50"/>
      <c r="B38" s="51"/>
      <c r="C38" s="41"/>
      <c r="D38" s="41"/>
      <c r="E38" s="41"/>
      <c r="F38" s="41"/>
      <c r="G38" s="41"/>
      <c r="H38" s="42"/>
      <c r="I38" s="71">
        <f t="shared" si="3"/>
        <v>0</v>
      </c>
    </row>
    <row r="39" spans="1:10" ht="25.5" x14ac:dyDescent="0.2">
      <c r="A39" s="135" t="s">
        <v>46</v>
      </c>
      <c r="B39" s="62">
        <v>60</v>
      </c>
      <c r="C39" s="45">
        <f>SUM(C40,C47,C54)</f>
        <v>60621.19999999999</v>
      </c>
      <c r="D39" s="45">
        <f t="shared" ref="D39:H39" si="27">SUM(D40,D47,D54)</f>
        <v>0</v>
      </c>
      <c r="E39" s="45">
        <f t="shared" si="27"/>
        <v>60621.19999999999</v>
      </c>
      <c r="F39" s="45">
        <f t="shared" si="27"/>
        <v>37961.599999999999</v>
      </c>
      <c r="G39" s="45">
        <f t="shared" si="27"/>
        <v>0</v>
      </c>
      <c r="H39" s="46">
        <f t="shared" si="27"/>
        <v>0</v>
      </c>
      <c r="I39" s="13">
        <f t="shared" si="3"/>
        <v>98582.799999999988</v>
      </c>
    </row>
    <row r="40" spans="1:10" ht="25.5" x14ac:dyDescent="0.2">
      <c r="A40" s="60" t="s">
        <v>47</v>
      </c>
      <c r="B40" s="63">
        <v>60</v>
      </c>
      <c r="C40" s="45">
        <f>SUM(C44,C45,C46)</f>
        <v>60621.19999999999</v>
      </c>
      <c r="D40" s="45">
        <f t="shared" ref="D40:H40" si="28">SUM(D44,D45,D46)</f>
        <v>0</v>
      </c>
      <c r="E40" s="45">
        <f t="shared" si="28"/>
        <v>60621.19999999999</v>
      </c>
      <c r="F40" s="45">
        <f t="shared" si="28"/>
        <v>37961.599999999999</v>
      </c>
      <c r="G40" s="45">
        <f t="shared" si="28"/>
        <v>0</v>
      </c>
      <c r="H40" s="46">
        <f t="shared" si="28"/>
        <v>0</v>
      </c>
      <c r="I40" s="13">
        <f t="shared" si="3"/>
        <v>98582.799999999988</v>
      </c>
      <c r="J40" s="13">
        <f>J42+J43</f>
        <v>60621.19999999999</v>
      </c>
    </row>
    <row r="41" spans="1:10" s="3" customFormat="1" hidden="1" x14ac:dyDescent="0.2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3"/>
        <v>0</v>
      </c>
    </row>
    <row r="42" spans="1:10" x14ac:dyDescent="0.2">
      <c r="A42" s="64" t="s">
        <v>49</v>
      </c>
      <c r="B42" s="65"/>
      <c r="C42" s="45">
        <f>C44+C45+C46-C43</f>
        <v>40.499999999992724</v>
      </c>
      <c r="D42" s="45">
        <f t="shared" ref="D42:F42" si="29">D44+D45+D46-D43</f>
        <v>0</v>
      </c>
      <c r="E42" s="45">
        <f t="shared" si="29"/>
        <v>40.499999999992724</v>
      </c>
      <c r="F42" s="45">
        <f t="shared" si="29"/>
        <v>0</v>
      </c>
      <c r="G42" s="45">
        <f t="shared" ref="G42:H42" si="30">G44+G45+G46-G43</f>
        <v>0</v>
      </c>
      <c r="H42" s="46">
        <f t="shared" si="30"/>
        <v>0</v>
      </c>
      <c r="I42" s="13">
        <f t="shared" si="3"/>
        <v>40.499999999992724</v>
      </c>
      <c r="J42" s="13">
        <f>E42</f>
        <v>40.499999999992724</v>
      </c>
    </row>
    <row r="43" spans="1:10" x14ac:dyDescent="0.2">
      <c r="A43" s="64" t="s">
        <v>50</v>
      </c>
      <c r="B43" s="65"/>
      <c r="C43" s="45">
        <f t="shared" ref="C43:C46" si="31">SUM(C79,C255,C453,C541,C793,C881,C167)</f>
        <v>60580.7</v>
      </c>
      <c r="D43" s="45">
        <f t="shared" ref="D43:H46" si="32">SUM(D79,D255,D453,D541,D793,D881,D167)</f>
        <v>0</v>
      </c>
      <c r="E43" s="45">
        <f>C43+D43</f>
        <v>60580.7</v>
      </c>
      <c r="F43" s="45">
        <f>SUM(F79,F255,F453,F541,F793,F881,F167)</f>
        <v>37961.599999999999</v>
      </c>
      <c r="G43" s="45">
        <f t="shared" ref="G43:H43" si="33">SUM(G79,G255,G453,G541,G793,G881,G167)</f>
        <v>0</v>
      </c>
      <c r="H43" s="46">
        <f t="shared" si="33"/>
        <v>0</v>
      </c>
      <c r="I43" s="13">
        <f t="shared" si="3"/>
        <v>98542.299999999988</v>
      </c>
      <c r="J43" s="13">
        <f>E43</f>
        <v>60580.7</v>
      </c>
    </row>
    <row r="44" spans="1:10" x14ac:dyDescent="0.2">
      <c r="A44" s="36" t="s">
        <v>51</v>
      </c>
      <c r="B44" s="136" t="s">
        <v>52</v>
      </c>
      <c r="C44" s="38">
        <f t="shared" si="31"/>
        <v>48202.189999999995</v>
      </c>
      <c r="D44" s="38">
        <f>SUM(D80,D256,D454,D542,D794,D882,D168)</f>
        <v>0</v>
      </c>
      <c r="E44" s="38">
        <f>C44+D44</f>
        <v>48202.189999999995</v>
      </c>
      <c r="F44" s="38">
        <f t="shared" si="32"/>
        <v>12455.2</v>
      </c>
      <c r="G44" s="38">
        <f t="shared" si="32"/>
        <v>0</v>
      </c>
      <c r="H44" s="39">
        <f t="shared" si="32"/>
        <v>0</v>
      </c>
      <c r="I44" s="13">
        <f t="shared" si="3"/>
        <v>60657.39</v>
      </c>
    </row>
    <row r="45" spans="1:10" s="3" customFormat="1" x14ac:dyDescent="0.2">
      <c r="A45" s="36" t="s">
        <v>18</v>
      </c>
      <c r="B45" s="136" t="s">
        <v>53</v>
      </c>
      <c r="C45" s="41">
        <f t="shared" si="31"/>
        <v>3261</v>
      </c>
      <c r="D45" s="41">
        <f t="shared" si="32"/>
        <v>0</v>
      </c>
      <c r="E45" s="41">
        <f t="shared" ref="E45:E46" si="34">C45+D45</f>
        <v>3261</v>
      </c>
      <c r="F45" s="41">
        <f t="shared" ref="F45:H45" si="35">SUM(F81,F257,F455,F543,F795,F883)</f>
        <v>23139.899999999998</v>
      </c>
      <c r="G45" s="41">
        <f t="shared" si="35"/>
        <v>0</v>
      </c>
      <c r="H45" s="42">
        <f t="shared" si="35"/>
        <v>0</v>
      </c>
      <c r="I45" s="71">
        <f t="shared" si="3"/>
        <v>26400.899999999998</v>
      </c>
    </row>
    <row r="46" spans="1:10" x14ac:dyDescent="0.2">
      <c r="A46" s="36" t="s">
        <v>20</v>
      </c>
      <c r="B46" s="137" t="s">
        <v>54</v>
      </c>
      <c r="C46" s="38">
        <f t="shared" si="31"/>
        <v>9158.0099999999966</v>
      </c>
      <c r="D46" s="38">
        <f>SUM(D82,D258,D456,D544,D796,D884,D170)</f>
        <v>0</v>
      </c>
      <c r="E46" s="38">
        <f t="shared" si="34"/>
        <v>9158.0099999999966</v>
      </c>
      <c r="F46" s="38">
        <f t="shared" si="32"/>
        <v>2366.5</v>
      </c>
      <c r="G46" s="38">
        <f t="shared" si="32"/>
        <v>0</v>
      </c>
      <c r="H46" s="39">
        <f t="shared" si="32"/>
        <v>0</v>
      </c>
      <c r="I46" s="13">
        <f t="shared" si="3"/>
        <v>11524.509999999997</v>
      </c>
    </row>
    <row r="47" spans="1:10" s="3" customFormat="1" hidden="1" x14ac:dyDescent="0.2">
      <c r="A47" s="60" t="s">
        <v>55</v>
      </c>
      <c r="B47" s="61" t="s">
        <v>56</v>
      </c>
      <c r="C47" s="45">
        <f>SUM(C51,C52,C53)</f>
        <v>0</v>
      </c>
      <c r="D47" s="45">
        <f t="shared" ref="D47:H47" si="36">SUM(D51,D52,D53)</f>
        <v>0</v>
      </c>
      <c r="E47" s="45">
        <f t="shared" si="36"/>
        <v>0</v>
      </c>
      <c r="F47" s="45">
        <f t="shared" si="36"/>
        <v>0</v>
      </c>
      <c r="G47" s="45">
        <f t="shared" si="36"/>
        <v>0</v>
      </c>
      <c r="H47" s="46">
        <f t="shared" si="36"/>
        <v>0</v>
      </c>
      <c r="I47" s="71">
        <f t="shared" si="3"/>
        <v>0</v>
      </c>
    </row>
    <row r="48" spans="1:10" s="3" customFormat="1" hidden="1" x14ac:dyDescent="0.2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3"/>
        <v>0</v>
      </c>
    </row>
    <row r="49" spans="1:9" s="3" customFormat="1" hidden="1" x14ac:dyDescent="0.2">
      <c r="A49" s="64" t="s">
        <v>49</v>
      </c>
      <c r="B49" s="65"/>
      <c r="C49" s="45">
        <f>C51+C52+C53-C50</f>
        <v>0</v>
      </c>
      <c r="D49" s="45">
        <f t="shared" ref="D49:H49" si="37">D51+D52+D53-D50</f>
        <v>0</v>
      </c>
      <c r="E49" s="45">
        <f t="shared" si="37"/>
        <v>0</v>
      </c>
      <c r="F49" s="45">
        <f t="shared" si="37"/>
        <v>0</v>
      </c>
      <c r="G49" s="45">
        <f t="shared" si="37"/>
        <v>0</v>
      </c>
      <c r="H49" s="46">
        <f t="shared" si="37"/>
        <v>0</v>
      </c>
      <c r="I49" s="71">
        <f t="shared" si="3"/>
        <v>0</v>
      </c>
    </row>
    <row r="50" spans="1:9" s="3" customFormat="1" hidden="1" x14ac:dyDescent="0.2">
      <c r="A50" s="64" t="s">
        <v>50</v>
      </c>
      <c r="B50" s="65"/>
      <c r="C50" s="45">
        <f t="shared" ref="C50:C53" si="38">SUM(C86,C262,C460,C548,C800,C888,C174)</f>
        <v>0</v>
      </c>
      <c r="D50" s="45">
        <f t="shared" ref="D50:D53" si="39">SUM(D86,D262,D460,D548,D800,D888,D174)</f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3"/>
        <v>0</v>
      </c>
    </row>
    <row r="51" spans="1:9" s="3" customFormat="1" hidden="1" x14ac:dyDescent="0.2">
      <c r="A51" s="36" t="s">
        <v>57</v>
      </c>
      <c r="B51" s="137" t="s">
        <v>58</v>
      </c>
      <c r="C51" s="41">
        <f t="shared" si="38"/>
        <v>0</v>
      </c>
      <c r="D51" s="41">
        <f t="shared" si="39"/>
        <v>0</v>
      </c>
      <c r="E51" s="41">
        <f t="shared" ref="E51:E53" si="40">C51+D51</f>
        <v>0</v>
      </c>
      <c r="F51" s="41">
        <f t="shared" ref="F51:H53" si="41">SUM(F87,F263,F461,F549,F801,F889)</f>
        <v>0</v>
      </c>
      <c r="G51" s="41">
        <f t="shared" si="41"/>
        <v>0</v>
      </c>
      <c r="H51" s="42">
        <f t="shared" si="41"/>
        <v>0</v>
      </c>
      <c r="I51" s="71">
        <f t="shared" si="3"/>
        <v>0</v>
      </c>
    </row>
    <row r="52" spans="1:9" s="3" customFormat="1" hidden="1" x14ac:dyDescent="0.2">
      <c r="A52" s="36" t="s">
        <v>59</v>
      </c>
      <c r="B52" s="137" t="s">
        <v>60</v>
      </c>
      <c r="C52" s="41">
        <f t="shared" si="38"/>
        <v>0</v>
      </c>
      <c r="D52" s="41">
        <f t="shared" si="39"/>
        <v>0</v>
      </c>
      <c r="E52" s="41">
        <f t="shared" si="40"/>
        <v>0</v>
      </c>
      <c r="F52" s="41">
        <f t="shared" si="41"/>
        <v>0</v>
      </c>
      <c r="G52" s="41">
        <f t="shared" si="41"/>
        <v>0</v>
      </c>
      <c r="H52" s="42">
        <f t="shared" si="41"/>
        <v>0</v>
      </c>
      <c r="I52" s="71">
        <f t="shared" si="3"/>
        <v>0</v>
      </c>
    </row>
    <row r="53" spans="1:9" s="3" customFormat="1" hidden="1" x14ac:dyDescent="0.2">
      <c r="A53" s="36" t="s">
        <v>61</v>
      </c>
      <c r="B53" s="137" t="s">
        <v>62</v>
      </c>
      <c r="C53" s="41">
        <f t="shared" si="38"/>
        <v>0</v>
      </c>
      <c r="D53" s="41">
        <f t="shared" si="39"/>
        <v>0</v>
      </c>
      <c r="E53" s="41">
        <f t="shared" si="40"/>
        <v>0</v>
      </c>
      <c r="F53" s="41">
        <f t="shared" si="41"/>
        <v>0</v>
      </c>
      <c r="G53" s="41">
        <f t="shared" si="41"/>
        <v>0</v>
      </c>
      <c r="H53" s="42">
        <f t="shared" si="41"/>
        <v>0</v>
      </c>
      <c r="I53" s="71">
        <f t="shared" si="3"/>
        <v>0</v>
      </c>
    </row>
    <row r="54" spans="1:9" s="3" customFormat="1" hidden="1" x14ac:dyDescent="0.2">
      <c r="A54" s="60" t="s">
        <v>63</v>
      </c>
      <c r="B54" s="67" t="s">
        <v>64</v>
      </c>
      <c r="C54" s="45">
        <f>SUM(C58,C59,C60)</f>
        <v>0</v>
      </c>
      <c r="D54" s="45">
        <f t="shared" ref="D54:H54" si="42">SUM(D58,D59,D60)</f>
        <v>0</v>
      </c>
      <c r="E54" s="45">
        <f t="shared" si="42"/>
        <v>0</v>
      </c>
      <c r="F54" s="45">
        <f t="shared" si="42"/>
        <v>0</v>
      </c>
      <c r="G54" s="45">
        <f t="shared" si="42"/>
        <v>0</v>
      </c>
      <c r="H54" s="46">
        <f t="shared" si="42"/>
        <v>0</v>
      </c>
      <c r="I54" s="71">
        <f t="shared" si="3"/>
        <v>0</v>
      </c>
    </row>
    <row r="55" spans="1:9" s="3" customFormat="1" hidden="1" x14ac:dyDescent="0.2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3"/>
        <v>0</v>
      </c>
    </row>
    <row r="56" spans="1:9" s="3" customFormat="1" hidden="1" x14ac:dyDescent="0.2">
      <c r="A56" s="64" t="s">
        <v>49</v>
      </c>
      <c r="B56" s="65"/>
      <c r="C56" s="45">
        <f>C58+C59+C60-C57</f>
        <v>0</v>
      </c>
      <c r="D56" s="45">
        <f t="shared" ref="D56:H56" si="43">D58+D59+D60-D57</f>
        <v>0</v>
      </c>
      <c r="E56" s="45">
        <f t="shared" si="43"/>
        <v>0</v>
      </c>
      <c r="F56" s="45">
        <f t="shared" si="43"/>
        <v>0</v>
      </c>
      <c r="G56" s="45">
        <f t="shared" si="43"/>
        <v>0</v>
      </c>
      <c r="H56" s="46">
        <f t="shared" si="43"/>
        <v>0</v>
      </c>
      <c r="I56" s="71">
        <f t="shared" si="3"/>
        <v>0</v>
      </c>
    </row>
    <row r="57" spans="1:9" s="3" customFormat="1" hidden="1" x14ac:dyDescent="0.2">
      <c r="A57" s="64" t="s">
        <v>50</v>
      </c>
      <c r="B57" s="65"/>
      <c r="C57" s="45">
        <f t="shared" ref="C57:C60" si="44">SUM(C93,C269,C467,C555,C807,C895,C181)</f>
        <v>0</v>
      </c>
      <c r="D57" s="45">
        <f t="shared" ref="D57:D60" si="45">SUM(D93,D269,D467,D555,D807,D895,D181)</f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3"/>
        <v>0</v>
      </c>
    </row>
    <row r="58" spans="1:9" s="3" customFormat="1" hidden="1" x14ac:dyDescent="0.2">
      <c r="A58" s="36" t="s">
        <v>57</v>
      </c>
      <c r="B58" s="137" t="s">
        <v>65</v>
      </c>
      <c r="C58" s="41">
        <f t="shared" si="44"/>
        <v>0</v>
      </c>
      <c r="D58" s="41">
        <f t="shared" si="45"/>
        <v>0</v>
      </c>
      <c r="E58" s="41">
        <f t="shared" ref="E58:E60" si="46">C58+D58</f>
        <v>0</v>
      </c>
      <c r="F58" s="41">
        <f t="shared" ref="F58:H60" si="47">SUM(F94,F270,F468,F556,F808,F896)</f>
        <v>0</v>
      </c>
      <c r="G58" s="41">
        <f t="shared" si="47"/>
        <v>0</v>
      </c>
      <c r="H58" s="42">
        <f t="shared" si="47"/>
        <v>0</v>
      </c>
      <c r="I58" s="71">
        <f t="shared" si="3"/>
        <v>0</v>
      </c>
    </row>
    <row r="59" spans="1:9" s="3" customFormat="1" hidden="1" x14ac:dyDescent="0.2">
      <c r="A59" s="36" t="s">
        <v>59</v>
      </c>
      <c r="B59" s="137" t="s">
        <v>66</v>
      </c>
      <c r="C59" s="41">
        <f t="shared" si="44"/>
        <v>0</v>
      </c>
      <c r="D59" s="41">
        <f t="shared" si="45"/>
        <v>0</v>
      </c>
      <c r="E59" s="41">
        <f t="shared" si="46"/>
        <v>0</v>
      </c>
      <c r="F59" s="41">
        <f t="shared" si="47"/>
        <v>0</v>
      </c>
      <c r="G59" s="41">
        <f t="shared" si="47"/>
        <v>0</v>
      </c>
      <c r="H59" s="42">
        <f t="shared" si="47"/>
        <v>0</v>
      </c>
      <c r="I59" s="71">
        <f t="shared" si="3"/>
        <v>0</v>
      </c>
    </row>
    <row r="60" spans="1:9" s="3" customFormat="1" hidden="1" x14ac:dyDescent="0.2">
      <c r="A60" s="36" t="s">
        <v>61</v>
      </c>
      <c r="B60" s="137" t="s">
        <v>67</v>
      </c>
      <c r="C60" s="41">
        <f t="shared" si="44"/>
        <v>0</v>
      </c>
      <c r="D60" s="41">
        <f t="shared" si="45"/>
        <v>0</v>
      </c>
      <c r="E60" s="41">
        <f t="shared" si="46"/>
        <v>0</v>
      </c>
      <c r="F60" s="41">
        <f t="shared" si="47"/>
        <v>0</v>
      </c>
      <c r="G60" s="41">
        <f t="shared" si="47"/>
        <v>0</v>
      </c>
      <c r="H60" s="42">
        <f t="shared" si="47"/>
        <v>0</v>
      </c>
      <c r="I60" s="71">
        <f t="shared" si="3"/>
        <v>0</v>
      </c>
    </row>
    <row r="61" spans="1:9" s="3" customFormat="1" hidden="1" x14ac:dyDescent="0.2">
      <c r="A61" s="68"/>
      <c r="B61" s="55"/>
      <c r="C61" s="41"/>
      <c r="D61" s="41"/>
      <c r="E61" s="41"/>
      <c r="F61" s="41"/>
      <c r="G61" s="41"/>
      <c r="H61" s="42"/>
      <c r="I61" s="71">
        <f t="shared" si="3"/>
        <v>0</v>
      </c>
    </row>
    <row r="62" spans="1:9" hidden="1" x14ac:dyDescent="0.2">
      <c r="A62" s="60" t="s">
        <v>68</v>
      </c>
      <c r="B62" s="61">
        <v>71</v>
      </c>
      <c r="C62" s="45">
        <f>SUM(C63)</f>
        <v>0</v>
      </c>
      <c r="D62" s="45">
        <f t="shared" ref="D62:H62" si="48">SUM(D63)</f>
        <v>0</v>
      </c>
      <c r="E62" s="45">
        <f t="shared" si="48"/>
        <v>0</v>
      </c>
      <c r="F62" s="45">
        <f t="shared" si="48"/>
        <v>0</v>
      </c>
      <c r="G62" s="45">
        <f t="shared" si="48"/>
        <v>0</v>
      </c>
      <c r="H62" s="46">
        <f t="shared" si="48"/>
        <v>0</v>
      </c>
      <c r="I62" s="13">
        <f t="shared" si="3"/>
        <v>0</v>
      </c>
    </row>
    <row r="63" spans="1:9" hidden="1" x14ac:dyDescent="0.2">
      <c r="A63" s="50" t="s">
        <v>69</v>
      </c>
      <c r="B63" s="134" t="s">
        <v>70</v>
      </c>
      <c r="C63" s="38">
        <f>SUM(C99,C275,C473,C561,C813,C901,C187)</f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3"/>
        <v>0</v>
      </c>
    </row>
    <row r="64" spans="1:9" s="3" customFormat="1" hidden="1" x14ac:dyDescent="0.2">
      <c r="A64" s="50"/>
      <c r="B64" s="51"/>
      <c r="C64" s="41"/>
      <c r="D64" s="41"/>
      <c r="E64" s="41"/>
      <c r="F64" s="41"/>
      <c r="G64" s="41"/>
      <c r="H64" s="42"/>
      <c r="I64" s="71">
        <f t="shared" si="3"/>
        <v>0</v>
      </c>
    </row>
    <row r="65" spans="1:9" s="3" customFormat="1" hidden="1" x14ac:dyDescent="0.2">
      <c r="A65" s="48" t="s">
        <v>71</v>
      </c>
      <c r="B65" s="67" t="s">
        <v>72</v>
      </c>
      <c r="C65" s="45">
        <f>SUM(C101,C277,C475,C563,C815,C903,C189)</f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3"/>
        <v>0</v>
      </c>
    </row>
    <row r="66" spans="1:9" s="3" customFormat="1" hidden="1" x14ac:dyDescent="0.2">
      <c r="A66" s="68"/>
      <c r="B66" s="55"/>
      <c r="C66" s="41"/>
      <c r="D66" s="41"/>
      <c r="E66" s="41"/>
      <c r="F66" s="41"/>
      <c r="G66" s="41"/>
      <c r="H66" s="42"/>
      <c r="I66" s="71">
        <f t="shared" si="3"/>
        <v>0</v>
      </c>
    </row>
    <row r="67" spans="1:9" hidden="1" x14ac:dyDescent="0.2">
      <c r="A67" s="48" t="s">
        <v>73</v>
      </c>
      <c r="B67" s="67"/>
      <c r="C67" s="45">
        <f>C14-C35</f>
        <v>0</v>
      </c>
      <c r="D67" s="45">
        <f t="shared" ref="D67:H67" si="49">D14-D35</f>
        <v>0</v>
      </c>
      <c r="E67" s="45">
        <f t="shared" si="49"/>
        <v>0</v>
      </c>
      <c r="F67" s="45">
        <f t="shared" si="49"/>
        <v>0</v>
      </c>
      <c r="G67" s="45">
        <f t="shared" si="49"/>
        <v>0</v>
      </c>
      <c r="H67" s="46">
        <f t="shared" si="49"/>
        <v>0</v>
      </c>
      <c r="I67" s="13">
        <f t="shared" si="3"/>
        <v>0</v>
      </c>
    </row>
    <row r="68" spans="1:9" s="3" customFormat="1" hidden="1" x14ac:dyDescent="0.2">
      <c r="A68" s="72"/>
      <c r="B68" s="40"/>
      <c r="C68" s="41"/>
      <c r="D68" s="41"/>
      <c r="E68" s="41"/>
      <c r="F68" s="41"/>
      <c r="G68" s="41"/>
      <c r="H68" s="42"/>
      <c r="I68" s="71">
        <f t="shared" si="3"/>
        <v>0</v>
      </c>
    </row>
    <row r="69" spans="1:9" s="3" customFormat="1" hidden="1" x14ac:dyDescent="0.2">
      <c r="A69" s="54" t="s">
        <v>48</v>
      </c>
      <c r="B69" s="55"/>
      <c r="C69" s="41"/>
      <c r="D69" s="41"/>
      <c r="E69" s="41"/>
      <c r="F69" s="41"/>
      <c r="G69" s="41"/>
      <c r="H69" s="42"/>
      <c r="I69" s="71">
        <f t="shared" si="3"/>
        <v>0</v>
      </c>
    </row>
    <row r="70" spans="1:9" s="2" customFormat="1" x14ac:dyDescent="0.2">
      <c r="A70" s="56" t="s">
        <v>74</v>
      </c>
      <c r="B70" s="57" t="s">
        <v>75</v>
      </c>
      <c r="C70" s="73">
        <f>SUM(C103)</f>
        <v>14157</v>
      </c>
      <c r="D70" s="73">
        <f t="shared" ref="D70:H70" si="50">SUM(D103)</f>
        <v>0</v>
      </c>
      <c r="E70" s="73">
        <f t="shared" si="50"/>
        <v>14157</v>
      </c>
      <c r="F70" s="73">
        <f t="shared" si="50"/>
        <v>16470.5</v>
      </c>
      <c r="G70" s="73">
        <f t="shared" si="50"/>
        <v>0</v>
      </c>
      <c r="H70" s="74">
        <f t="shared" si="50"/>
        <v>0</v>
      </c>
      <c r="I70" s="13">
        <f t="shared" si="3"/>
        <v>30627.5</v>
      </c>
    </row>
    <row r="71" spans="1:9" x14ac:dyDescent="0.2">
      <c r="A71" s="75" t="s">
        <v>76</v>
      </c>
      <c r="B71" s="76"/>
      <c r="C71" s="77">
        <f>SUM(C72,C75,C101)</f>
        <v>14157</v>
      </c>
      <c r="D71" s="77">
        <f t="shared" ref="D71:H71" si="51">SUM(D72,D75,D101)</f>
        <v>0</v>
      </c>
      <c r="E71" s="77">
        <f t="shared" si="51"/>
        <v>14157</v>
      </c>
      <c r="F71" s="77">
        <f t="shared" si="51"/>
        <v>16470.5</v>
      </c>
      <c r="G71" s="77">
        <f t="shared" si="51"/>
        <v>0</v>
      </c>
      <c r="H71" s="78">
        <f t="shared" si="51"/>
        <v>0</v>
      </c>
      <c r="I71" s="13">
        <f t="shared" si="3"/>
        <v>30627.5</v>
      </c>
    </row>
    <row r="72" spans="1:9" hidden="1" x14ac:dyDescent="0.2">
      <c r="A72" s="60" t="s">
        <v>43</v>
      </c>
      <c r="B72" s="61">
        <v>20</v>
      </c>
      <c r="C72" s="45">
        <f>SUM(C73)</f>
        <v>0</v>
      </c>
      <c r="D72" s="45">
        <f t="shared" ref="D72:H72" si="52">SUM(D73)</f>
        <v>0</v>
      </c>
      <c r="E72" s="45">
        <f t="shared" si="52"/>
        <v>0</v>
      </c>
      <c r="F72" s="45">
        <f t="shared" si="52"/>
        <v>0</v>
      </c>
      <c r="G72" s="45">
        <f t="shared" si="52"/>
        <v>0</v>
      </c>
      <c r="H72" s="46">
        <f t="shared" si="52"/>
        <v>0</v>
      </c>
      <c r="I72" s="13">
        <f t="shared" si="3"/>
        <v>0</v>
      </c>
    </row>
    <row r="73" spans="1:9" hidden="1" x14ac:dyDescent="0.2">
      <c r="A73" s="50" t="s">
        <v>44</v>
      </c>
      <c r="B73" s="134" t="s">
        <v>45</v>
      </c>
      <c r="C73" s="38">
        <f>C126</f>
        <v>0</v>
      </c>
      <c r="D73" s="38">
        <f>D126</f>
        <v>0</v>
      </c>
      <c r="E73" s="38">
        <f>C73+D73</f>
        <v>0</v>
      </c>
      <c r="F73" s="38">
        <f t="shared" ref="F73:H73" si="53">F126</f>
        <v>0</v>
      </c>
      <c r="G73" s="38">
        <f t="shared" si="53"/>
        <v>0</v>
      </c>
      <c r="H73" s="39">
        <f t="shared" si="53"/>
        <v>0</v>
      </c>
      <c r="I73" s="13">
        <f t="shared" si="3"/>
        <v>0</v>
      </c>
    </row>
    <row r="74" spans="1:9" s="3" customFormat="1" hidden="1" x14ac:dyDescent="0.2">
      <c r="A74" s="50"/>
      <c r="B74" s="51"/>
      <c r="C74" s="41"/>
      <c r="D74" s="41"/>
      <c r="E74" s="41"/>
      <c r="F74" s="41"/>
      <c r="G74" s="41"/>
      <c r="H74" s="42"/>
      <c r="I74" s="71">
        <f t="shared" si="3"/>
        <v>0</v>
      </c>
    </row>
    <row r="75" spans="1:9" ht="25.5" x14ac:dyDescent="0.2">
      <c r="A75" s="135" t="s">
        <v>46</v>
      </c>
      <c r="B75" s="62">
        <v>60</v>
      </c>
      <c r="C75" s="45">
        <f>SUM(C76,C83,C90)</f>
        <v>14157</v>
      </c>
      <c r="D75" s="45">
        <f t="shared" ref="D75:H75" si="54">SUM(D76,D83,D90)</f>
        <v>0</v>
      </c>
      <c r="E75" s="45">
        <f t="shared" si="54"/>
        <v>14157</v>
      </c>
      <c r="F75" s="45">
        <f t="shared" si="54"/>
        <v>16470.5</v>
      </c>
      <c r="G75" s="45">
        <f t="shared" si="54"/>
        <v>0</v>
      </c>
      <c r="H75" s="46">
        <f t="shared" si="54"/>
        <v>0</v>
      </c>
      <c r="I75" s="13">
        <f t="shared" si="3"/>
        <v>30627.5</v>
      </c>
    </row>
    <row r="76" spans="1:9" ht="25.5" x14ac:dyDescent="0.2">
      <c r="A76" s="60" t="s">
        <v>47</v>
      </c>
      <c r="B76" s="63">
        <v>60</v>
      </c>
      <c r="C76" s="45">
        <f>SUM(C80,C81,C82)</f>
        <v>14157</v>
      </c>
      <c r="D76" s="45">
        <f t="shared" ref="D76:H76" si="55">SUM(D80,D81,D82)</f>
        <v>0</v>
      </c>
      <c r="E76" s="45">
        <f t="shared" si="55"/>
        <v>14157</v>
      </c>
      <c r="F76" s="45">
        <f t="shared" si="55"/>
        <v>16470.5</v>
      </c>
      <c r="G76" s="45">
        <f t="shared" si="55"/>
        <v>0</v>
      </c>
      <c r="H76" s="46">
        <f t="shared" si="55"/>
        <v>0</v>
      </c>
      <c r="I76" s="13">
        <f t="shared" si="3"/>
        <v>30627.5</v>
      </c>
    </row>
    <row r="77" spans="1:9" s="3" customFormat="1" hidden="1" x14ac:dyDescent="0.2">
      <c r="A77" s="64" t="s">
        <v>48</v>
      </c>
      <c r="B77" s="65"/>
      <c r="C77" s="45"/>
      <c r="D77" s="45"/>
      <c r="E77" s="45"/>
      <c r="F77" s="45"/>
      <c r="G77" s="45"/>
      <c r="H77" s="46"/>
      <c r="I77" s="71">
        <f t="shared" si="3"/>
        <v>0</v>
      </c>
    </row>
    <row r="78" spans="1:9" x14ac:dyDescent="0.2">
      <c r="A78" s="64" t="s">
        <v>49</v>
      </c>
      <c r="B78" s="65"/>
      <c r="C78" s="45">
        <f>C80+C81+C82-C79</f>
        <v>7</v>
      </c>
      <c r="D78" s="45">
        <f t="shared" ref="D78:H78" si="56">D80+D81+D82-D79</f>
        <v>0</v>
      </c>
      <c r="E78" s="45">
        <f t="shared" si="56"/>
        <v>7</v>
      </c>
      <c r="F78" s="45">
        <f t="shared" si="56"/>
        <v>0</v>
      </c>
      <c r="G78" s="45">
        <f t="shared" si="56"/>
        <v>0</v>
      </c>
      <c r="H78" s="46">
        <f t="shared" si="56"/>
        <v>0</v>
      </c>
      <c r="I78" s="13">
        <f t="shared" si="3"/>
        <v>7</v>
      </c>
    </row>
    <row r="79" spans="1:9" x14ac:dyDescent="0.2">
      <c r="A79" s="64" t="s">
        <v>50</v>
      </c>
      <c r="B79" s="65"/>
      <c r="C79" s="45">
        <f t="shared" ref="C79:C82" si="57">C132</f>
        <v>14150</v>
      </c>
      <c r="D79" s="45">
        <f t="shared" ref="D79:H82" si="58">D132</f>
        <v>0</v>
      </c>
      <c r="E79" s="45">
        <f t="shared" si="58"/>
        <v>14150</v>
      </c>
      <c r="F79" s="45">
        <f t="shared" si="58"/>
        <v>16470.5</v>
      </c>
      <c r="G79" s="45">
        <f t="shared" si="58"/>
        <v>0</v>
      </c>
      <c r="H79" s="46">
        <f t="shared" si="58"/>
        <v>0</v>
      </c>
      <c r="I79" s="13">
        <f t="shared" si="3"/>
        <v>30620.5</v>
      </c>
    </row>
    <row r="80" spans="1:9" x14ac:dyDescent="0.2">
      <c r="A80" s="36" t="s">
        <v>51</v>
      </c>
      <c r="B80" s="136" t="s">
        <v>52</v>
      </c>
      <c r="C80" s="38">
        <f t="shared" si="57"/>
        <v>11764.7</v>
      </c>
      <c r="D80" s="38">
        <f t="shared" si="58"/>
        <v>0</v>
      </c>
      <c r="E80" s="38">
        <f t="shared" si="58"/>
        <v>11764.7</v>
      </c>
      <c r="F80" s="38">
        <f t="shared" si="58"/>
        <v>12455.2</v>
      </c>
      <c r="G80" s="38">
        <f t="shared" si="58"/>
        <v>0</v>
      </c>
      <c r="H80" s="39">
        <f t="shared" si="58"/>
        <v>0</v>
      </c>
      <c r="I80" s="13">
        <f t="shared" si="3"/>
        <v>24219.9</v>
      </c>
    </row>
    <row r="81" spans="1:9" s="3" customFormat="1" x14ac:dyDescent="0.2">
      <c r="A81" s="36" t="s">
        <v>18</v>
      </c>
      <c r="B81" s="136" t="s">
        <v>53</v>
      </c>
      <c r="C81" s="41">
        <f t="shared" si="57"/>
        <v>157</v>
      </c>
      <c r="D81" s="41">
        <f t="shared" si="58"/>
        <v>0</v>
      </c>
      <c r="E81" s="41">
        <f t="shared" ref="E81" si="59">C81+D81</f>
        <v>157</v>
      </c>
      <c r="F81" s="41">
        <f t="shared" si="58"/>
        <v>1648.8</v>
      </c>
      <c r="G81" s="41">
        <f t="shared" si="58"/>
        <v>0</v>
      </c>
      <c r="H81" s="42">
        <f t="shared" si="58"/>
        <v>0</v>
      </c>
      <c r="I81" s="71">
        <f t="shared" si="3"/>
        <v>1805.8</v>
      </c>
    </row>
    <row r="82" spans="1:9" x14ac:dyDescent="0.2">
      <c r="A82" s="36" t="s">
        <v>20</v>
      </c>
      <c r="B82" s="137" t="s">
        <v>54</v>
      </c>
      <c r="C82" s="38">
        <f t="shared" si="57"/>
        <v>2235.2999999999993</v>
      </c>
      <c r="D82" s="38">
        <f t="shared" si="58"/>
        <v>0</v>
      </c>
      <c r="E82" s="38">
        <f t="shared" si="58"/>
        <v>2235.2999999999993</v>
      </c>
      <c r="F82" s="38">
        <f t="shared" si="58"/>
        <v>2366.5</v>
      </c>
      <c r="G82" s="38">
        <f t="shared" si="58"/>
        <v>0</v>
      </c>
      <c r="H82" s="39">
        <f t="shared" si="58"/>
        <v>0</v>
      </c>
      <c r="I82" s="13">
        <f t="shared" si="3"/>
        <v>4601.7999999999993</v>
      </c>
    </row>
    <row r="83" spans="1:9" s="3" customFormat="1" hidden="1" x14ac:dyDescent="0.2">
      <c r="A83" s="60" t="s">
        <v>55</v>
      </c>
      <c r="B83" s="61" t="s">
        <v>56</v>
      </c>
      <c r="C83" s="45">
        <f>SUM(C87,C88,C89)</f>
        <v>0</v>
      </c>
      <c r="D83" s="45">
        <f t="shared" ref="D83:H83" si="60">SUM(D87,D88,D89)</f>
        <v>0</v>
      </c>
      <c r="E83" s="45">
        <f t="shared" si="60"/>
        <v>0</v>
      </c>
      <c r="F83" s="45">
        <f t="shared" si="60"/>
        <v>0</v>
      </c>
      <c r="G83" s="45">
        <f t="shared" si="60"/>
        <v>0</v>
      </c>
      <c r="H83" s="46">
        <f t="shared" si="60"/>
        <v>0</v>
      </c>
      <c r="I83" s="71">
        <f t="shared" si="3"/>
        <v>0</v>
      </c>
    </row>
    <row r="84" spans="1:9" s="3" customFormat="1" hidden="1" x14ac:dyDescent="0.2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3"/>
        <v>0</v>
      </c>
    </row>
    <row r="85" spans="1:9" s="3" customFormat="1" hidden="1" x14ac:dyDescent="0.2">
      <c r="A85" s="64" t="s">
        <v>49</v>
      </c>
      <c r="B85" s="65"/>
      <c r="C85" s="45">
        <f>C87+C88+C89-C86</f>
        <v>0</v>
      </c>
      <c r="D85" s="45">
        <f t="shared" ref="D85:H85" si="61">D87+D88+D89-D86</f>
        <v>0</v>
      </c>
      <c r="E85" s="45">
        <f t="shared" si="61"/>
        <v>0</v>
      </c>
      <c r="F85" s="45">
        <f t="shared" si="61"/>
        <v>0</v>
      </c>
      <c r="G85" s="45">
        <f t="shared" si="61"/>
        <v>0</v>
      </c>
      <c r="H85" s="46">
        <f t="shared" si="61"/>
        <v>0</v>
      </c>
      <c r="I85" s="71">
        <f t="shared" ref="I85:I154" si="62">SUM(E85:H85)</f>
        <v>0</v>
      </c>
    </row>
    <row r="86" spans="1:9" s="3" customFormat="1" hidden="1" x14ac:dyDescent="0.2">
      <c r="A86" s="64" t="s">
        <v>50</v>
      </c>
      <c r="B86" s="65"/>
      <c r="C86" s="45">
        <f t="shared" ref="C86:C89" si="63">C139</f>
        <v>0</v>
      </c>
      <c r="D86" s="45">
        <f t="shared" ref="D86:H89" si="64">D139</f>
        <v>0</v>
      </c>
      <c r="E86" s="45">
        <f t="shared" si="64"/>
        <v>0</v>
      </c>
      <c r="F86" s="45">
        <f t="shared" si="64"/>
        <v>0</v>
      </c>
      <c r="G86" s="45">
        <f t="shared" si="64"/>
        <v>0</v>
      </c>
      <c r="H86" s="46">
        <f t="shared" si="64"/>
        <v>0</v>
      </c>
      <c r="I86" s="71">
        <f t="shared" si="62"/>
        <v>0</v>
      </c>
    </row>
    <row r="87" spans="1:9" s="3" customFormat="1" hidden="1" x14ac:dyDescent="0.2">
      <c r="A87" s="36" t="s">
        <v>57</v>
      </c>
      <c r="B87" s="137" t="s">
        <v>58</v>
      </c>
      <c r="C87" s="41">
        <f t="shared" si="63"/>
        <v>0</v>
      </c>
      <c r="D87" s="41">
        <f t="shared" si="64"/>
        <v>0</v>
      </c>
      <c r="E87" s="41">
        <f t="shared" ref="E87:E89" si="65">C87+D87</f>
        <v>0</v>
      </c>
      <c r="F87" s="41">
        <f t="shared" si="64"/>
        <v>0</v>
      </c>
      <c r="G87" s="41">
        <f t="shared" si="64"/>
        <v>0</v>
      </c>
      <c r="H87" s="42">
        <f t="shared" si="64"/>
        <v>0</v>
      </c>
      <c r="I87" s="71">
        <f t="shared" si="62"/>
        <v>0</v>
      </c>
    </row>
    <row r="88" spans="1:9" s="3" customFormat="1" hidden="1" x14ac:dyDescent="0.2">
      <c r="A88" s="36" t="s">
        <v>59</v>
      </c>
      <c r="B88" s="137" t="s">
        <v>60</v>
      </c>
      <c r="C88" s="41">
        <f t="shared" si="63"/>
        <v>0</v>
      </c>
      <c r="D88" s="41">
        <f t="shared" si="64"/>
        <v>0</v>
      </c>
      <c r="E88" s="41">
        <f t="shared" si="65"/>
        <v>0</v>
      </c>
      <c r="F88" s="41">
        <f t="shared" si="64"/>
        <v>0</v>
      </c>
      <c r="G88" s="41">
        <f t="shared" si="64"/>
        <v>0</v>
      </c>
      <c r="H88" s="42">
        <f t="shared" si="64"/>
        <v>0</v>
      </c>
      <c r="I88" s="71">
        <f t="shared" si="62"/>
        <v>0</v>
      </c>
    </row>
    <row r="89" spans="1:9" s="3" customFormat="1" hidden="1" x14ac:dyDescent="0.2">
      <c r="A89" s="36" t="s">
        <v>61</v>
      </c>
      <c r="B89" s="137" t="s">
        <v>62</v>
      </c>
      <c r="C89" s="41">
        <f t="shared" si="63"/>
        <v>0</v>
      </c>
      <c r="D89" s="41">
        <f t="shared" si="64"/>
        <v>0</v>
      </c>
      <c r="E89" s="41">
        <f t="shared" si="65"/>
        <v>0</v>
      </c>
      <c r="F89" s="41">
        <f t="shared" si="64"/>
        <v>0</v>
      </c>
      <c r="G89" s="41">
        <f t="shared" si="64"/>
        <v>0</v>
      </c>
      <c r="H89" s="42">
        <f t="shared" si="64"/>
        <v>0</v>
      </c>
      <c r="I89" s="71">
        <f t="shared" si="62"/>
        <v>0</v>
      </c>
    </row>
    <row r="90" spans="1:9" s="3" customFormat="1" hidden="1" x14ac:dyDescent="0.2">
      <c r="A90" s="60" t="s">
        <v>63</v>
      </c>
      <c r="B90" s="67" t="s">
        <v>64</v>
      </c>
      <c r="C90" s="45">
        <f>SUM(C94,C95,C96)</f>
        <v>0</v>
      </c>
      <c r="D90" s="45">
        <f t="shared" ref="D90:H90" si="66">SUM(D94,D95,D96)</f>
        <v>0</v>
      </c>
      <c r="E90" s="45">
        <f t="shared" si="66"/>
        <v>0</v>
      </c>
      <c r="F90" s="45">
        <f t="shared" si="66"/>
        <v>0</v>
      </c>
      <c r="G90" s="45">
        <f t="shared" si="66"/>
        <v>0</v>
      </c>
      <c r="H90" s="46">
        <f t="shared" si="66"/>
        <v>0</v>
      </c>
      <c r="I90" s="71">
        <f t="shared" si="62"/>
        <v>0</v>
      </c>
    </row>
    <row r="91" spans="1:9" s="3" customFormat="1" hidden="1" x14ac:dyDescent="0.2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62"/>
        <v>0</v>
      </c>
    </row>
    <row r="92" spans="1:9" s="3" customFormat="1" hidden="1" x14ac:dyDescent="0.2">
      <c r="A92" s="64" t="s">
        <v>49</v>
      </c>
      <c r="B92" s="65"/>
      <c r="C92" s="45">
        <f>C94+C95+C96-C93</f>
        <v>0</v>
      </c>
      <c r="D92" s="45">
        <f t="shared" ref="D92:H92" si="67">D94+D95+D96-D93</f>
        <v>0</v>
      </c>
      <c r="E92" s="45">
        <f t="shared" si="67"/>
        <v>0</v>
      </c>
      <c r="F92" s="45">
        <f t="shared" si="67"/>
        <v>0</v>
      </c>
      <c r="G92" s="45">
        <f t="shared" si="67"/>
        <v>0</v>
      </c>
      <c r="H92" s="46">
        <f t="shared" si="67"/>
        <v>0</v>
      </c>
      <c r="I92" s="71">
        <f t="shared" si="62"/>
        <v>0</v>
      </c>
    </row>
    <row r="93" spans="1:9" s="3" customFormat="1" hidden="1" x14ac:dyDescent="0.2">
      <c r="A93" s="64" t="s">
        <v>50</v>
      </c>
      <c r="B93" s="65"/>
      <c r="C93" s="45">
        <f t="shared" ref="C93:C96" si="68">C146</f>
        <v>0</v>
      </c>
      <c r="D93" s="45">
        <f t="shared" ref="D93:H96" si="69">D146</f>
        <v>0</v>
      </c>
      <c r="E93" s="45">
        <f t="shared" si="69"/>
        <v>0</v>
      </c>
      <c r="F93" s="45">
        <f t="shared" si="69"/>
        <v>0</v>
      </c>
      <c r="G93" s="45">
        <f t="shared" si="69"/>
        <v>0</v>
      </c>
      <c r="H93" s="46">
        <f t="shared" si="69"/>
        <v>0</v>
      </c>
      <c r="I93" s="71">
        <f t="shared" si="62"/>
        <v>0</v>
      </c>
    </row>
    <row r="94" spans="1:9" s="3" customFormat="1" hidden="1" x14ac:dyDescent="0.2">
      <c r="A94" s="36" t="s">
        <v>57</v>
      </c>
      <c r="B94" s="137" t="s">
        <v>65</v>
      </c>
      <c r="C94" s="41">
        <f t="shared" si="68"/>
        <v>0</v>
      </c>
      <c r="D94" s="41">
        <f t="shared" si="69"/>
        <v>0</v>
      </c>
      <c r="E94" s="41">
        <f t="shared" ref="E94:E96" si="70">C94+D94</f>
        <v>0</v>
      </c>
      <c r="F94" s="41">
        <f t="shared" si="69"/>
        <v>0</v>
      </c>
      <c r="G94" s="41">
        <f t="shared" si="69"/>
        <v>0</v>
      </c>
      <c r="H94" s="42">
        <f t="shared" si="69"/>
        <v>0</v>
      </c>
      <c r="I94" s="71">
        <f t="shared" si="62"/>
        <v>0</v>
      </c>
    </row>
    <row r="95" spans="1:9" s="3" customFormat="1" hidden="1" x14ac:dyDescent="0.2">
      <c r="A95" s="36" t="s">
        <v>59</v>
      </c>
      <c r="B95" s="137" t="s">
        <v>66</v>
      </c>
      <c r="C95" s="41">
        <f t="shared" si="68"/>
        <v>0</v>
      </c>
      <c r="D95" s="41">
        <f t="shared" si="69"/>
        <v>0</v>
      </c>
      <c r="E95" s="41">
        <f t="shared" si="70"/>
        <v>0</v>
      </c>
      <c r="F95" s="41">
        <f t="shared" si="69"/>
        <v>0</v>
      </c>
      <c r="G95" s="41">
        <f t="shared" si="69"/>
        <v>0</v>
      </c>
      <c r="H95" s="42">
        <f t="shared" si="69"/>
        <v>0</v>
      </c>
      <c r="I95" s="71">
        <f t="shared" si="62"/>
        <v>0</v>
      </c>
    </row>
    <row r="96" spans="1:9" s="3" customFormat="1" hidden="1" x14ac:dyDescent="0.2">
      <c r="A96" s="36" t="s">
        <v>61</v>
      </c>
      <c r="B96" s="137" t="s">
        <v>67</v>
      </c>
      <c r="C96" s="41">
        <f t="shared" si="68"/>
        <v>0</v>
      </c>
      <c r="D96" s="41">
        <f t="shared" si="69"/>
        <v>0</v>
      </c>
      <c r="E96" s="41">
        <f t="shared" si="70"/>
        <v>0</v>
      </c>
      <c r="F96" s="41">
        <f t="shared" si="69"/>
        <v>0</v>
      </c>
      <c r="G96" s="41">
        <f t="shared" si="69"/>
        <v>0</v>
      </c>
      <c r="H96" s="42">
        <f t="shared" si="69"/>
        <v>0</v>
      </c>
      <c r="I96" s="71">
        <f t="shared" si="62"/>
        <v>0</v>
      </c>
    </row>
    <row r="97" spans="1:11" s="3" customFormat="1" hidden="1" x14ac:dyDescent="0.2">
      <c r="A97" s="68"/>
      <c r="B97" s="55"/>
      <c r="C97" s="41"/>
      <c r="D97" s="41"/>
      <c r="E97" s="41"/>
      <c r="F97" s="41"/>
      <c r="G97" s="41"/>
      <c r="H97" s="42"/>
      <c r="I97" s="71">
        <f t="shared" si="62"/>
        <v>0</v>
      </c>
    </row>
    <row r="98" spans="1:11" s="3" customFormat="1" hidden="1" x14ac:dyDescent="0.2">
      <c r="A98" s="79" t="s">
        <v>68</v>
      </c>
      <c r="B98" s="61">
        <v>20</v>
      </c>
      <c r="C98" s="45">
        <f>SUM(C99)</f>
        <v>0</v>
      </c>
      <c r="D98" s="45">
        <f t="shared" ref="D98:H98" si="71">SUM(D99)</f>
        <v>0</v>
      </c>
      <c r="E98" s="45">
        <f t="shared" si="71"/>
        <v>0</v>
      </c>
      <c r="F98" s="45">
        <f t="shared" si="71"/>
        <v>0</v>
      </c>
      <c r="G98" s="45">
        <f t="shared" si="71"/>
        <v>0</v>
      </c>
      <c r="H98" s="46">
        <f t="shared" si="71"/>
        <v>0</v>
      </c>
      <c r="I98" s="71">
        <f t="shared" si="62"/>
        <v>0</v>
      </c>
    </row>
    <row r="99" spans="1:11" s="3" customFormat="1" hidden="1" x14ac:dyDescent="0.2">
      <c r="A99" s="80" t="s">
        <v>69</v>
      </c>
      <c r="B99" s="134" t="s">
        <v>70</v>
      </c>
      <c r="C99" s="41">
        <f>C152</f>
        <v>0</v>
      </c>
      <c r="D99" s="41">
        <f>D152</f>
        <v>0</v>
      </c>
      <c r="E99" s="41">
        <f>C99+D99</f>
        <v>0</v>
      </c>
      <c r="F99" s="41">
        <f t="shared" ref="F99:H99" si="72">F152</f>
        <v>0</v>
      </c>
      <c r="G99" s="41">
        <f t="shared" si="72"/>
        <v>0</v>
      </c>
      <c r="H99" s="42">
        <f t="shared" si="72"/>
        <v>0</v>
      </c>
      <c r="I99" s="71">
        <f t="shared" si="62"/>
        <v>0</v>
      </c>
    </row>
    <row r="100" spans="1:11" s="3" customFormat="1" hidden="1" x14ac:dyDescent="0.2">
      <c r="A100" s="68"/>
      <c r="B100" s="55"/>
      <c r="C100" s="41"/>
      <c r="D100" s="41"/>
      <c r="E100" s="41"/>
      <c r="F100" s="41"/>
      <c r="G100" s="41"/>
      <c r="H100" s="42"/>
      <c r="I100" s="71">
        <f t="shared" si="62"/>
        <v>0</v>
      </c>
    </row>
    <row r="101" spans="1:11" s="3" customFormat="1" hidden="1" x14ac:dyDescent="0.2">
      <c r="A101" s="48" t="s">
        <v>71</v>
      </c>
      <c r="B101" s="67" t="s">
        <v>72</v>
      </c>
      <c r="C101" s="45">
        <f>C154</f>
        <v>0</v>
      </c>
      <c r="D101" s="45">
        <f t="shared" ref="D101" si="73">D154</f>
        <v>0</v>
      </c>
      <c r="E101" s="45">
        <f>C101+D101</f>
        <v>0</v>
      </c>
      <c r="F101" s="45">
        <f t="shared" ref="F101:H101" si="74">F154</f>
        <v>0</v>
      </c>
      <c r="G101" s="45">
        <f t="shared" si="74"/>
        <v>0</v>
      </c>
      <c r="H101" s="46">
        <f t="shared" si="74"/>
        <v>0</v>
      </c>
      <c r="I101" s="71">
        <f t="shared" si="62"/>
        <v>0</v>
      </c>
    </row>
    <row r="102" spans="1:11" s="3" customFormat="1" hidden="1" x14ac:dyDescent="0.2">
      <c r="A102" s="81"/>
      <c r="B102" s="82"/>
      <c r="C102" s="83"/>
      <c r="D102" s="83"/>
      <c r="E102" s="83"/>
      <c r="F102" s="83"/>
      <c r="G102" s="83"/>
      <c r="H102" s="84"/>
      <c r="I102" s="71">
        <f t="shared" si="62"/>
        <v>0</v>
      </c>
    </row>
    <row r="103" spans="1:11" s="2" customFormat="1" ht="25.5" x14ac:dyDescent="0.2">
      <c r="A103" s="85" t="s">
        <v>77</v>
      </c>
      <c r="B103" s="86"/>
      <c r="C103" s="87">
        <f>C104</f>
        <v>14157</v>
      </c>
      <c r="D103" s="87">
        <f t="shared" ref="D103:H103" si="75">D104</f>
        <v>0</v>
      </c>
      <c r="E103" s="87">
        <f t="shared" si="75"/>
        <v>14157</v>
      </c>
      <c r="F103" s="87">
        <f t="shared" si="75"/>
        <v>16470.5</v>
      </c>
      <c r="G103" s="87">
        <f t="shared" si="75"/>
        <v>0</v>
      </c>
      <c r="H103" s="88">
        <f t="shared" si="75"/>
        <v>0</v>
      </c>
      <c r="I103" s="13">
        <f t="shared" si="62"/>
        <v>30627.5</v>
      </c>
    </row>
    <row r="104" spans="1:11" s="4" customFormat="1" x14ac:dyDescent="0.2">
      <c r="A104" s="89" t="s">
        <v>78</v>
      </c>
      <c r="B104" s="90"/>
      <c r="C104" s="91">
        <f>SUM(C105,C106,C107,C111)</f>
        <v>14157</v>
      </c>
      <c r="D104" s="91">
        <f t="shared" ref="D104:H104" si="76">SUM(D105,D106,D107,D111)</f>
        <v>0</v>
      </c>
      <c r="E104" s="91">
        <f t="shared" si="76"/>
        <v>14157</v>
      </c>
      <c r="F104" s="91">
        <f t="shared" si="76"/>
        <v>16470.5</v>
      </c>
      <c r="G104" s="91">
        <f t="shared" si="76"/>
        <v>0</v>
      </c>
      <c r="H104" s="92">
        <f t="shared" si="76"/>
        <v>0</v>
      </c>
      <c r="I104" s="13">
        <f t="shared" si="62"/>
        <v>30627.5</v>
      </c>
    </row>
    <row r="105" spans="1:11" x14ac:dyDescent="0.2">
      <c r="A105" s="36" t="s">
        <v>12</v>
      </c>
      <c r="B105" s="37"/>
      <c r="C105" s="38">
        <v>157</v>
      </c>
      <c r="D105" s="38"/>
      <c r="E105" s="38">
        <f>SUM(C105,D105)</f>
        <v>157</v>
      </c>
      <c r="F105" s="41">
        <f>1805.8-157</f>
        <v>1648.8</v>
      </c>
      <c r="G105" s="38"/>
      <c r="H105" s="39"/>
      <c r="I105" s="13">
        <f t="shared" si="62"/>
        <v>1805.8</v>
      </c>
    </row>
    <row r="106" spans="1:11" s="3" customFormat="1" hidden="1" x14ac:dyDescent="0.2">
      <c r="A106" s="36" t="s">
        <v>13</v>
      </c>
      <c r="B106" s="40"/>
      <c r="C106" s="41"/>
      <c r="D106" s="41"/>
      <c r="E106" s="41">
        <f t="shared" ref="E106:E107" si="77">SUM(C106,D106)</f>
        <v>0</v>
      </c>
      <c r="F106" s="41"/>
      <c r="G106" s="41"/>
      <c r="H106" s="42"/>
      <c r="I106" s="71">
        <f t="shared" si="62"/>
        <v>0</v>
      </c>
    </row>
    <row r="107" spans="1:11" x14ac:dyDescent="0.2">
      <c r="A107" s="43" t="s">
        <v>79</v>
      </c>
      <c r="B107" s="44" t="s">
        <v>15</v>
      </c>
      <c r="C107" s="45">
        <f>SUM(C108:C110)</f>
        <v>14000</v>
      </c>
      <c r="D107" s="45">
        <f>SUM(D108:D110)</f>
        <v>0</v>
      </c>
      <c r="E107" s="45">
        <f t="shared" si="77"/>
        <v>14000</v>
      </c>
      <c r="F107" s="45">
        <f t="shared" ref="F107:H107" si="78">SUM(F108:F110)</f>
        <v>14821.7</v>
      </c>
      <c r="G107" s="45">
        <f t="shared" si="78"/>
        <v>0</v>
      </c>
      <c r="H107" s="46">
        <f t="shared" si="78"/>
        <v>0</v>
      </c>
      <c r="I107" s="13">
        <f t="shared" si="62"/>
        <v>28821.7</v>
      </c>
    </row>
    <row r="108" spans="1:11" x14ac:dyDescent="0.2">
      <c r="A108" s="47" t="s">
        <v>16</v>
      </c>
      <c r="B108" s="37" t="s">
        <v>17</v>
      </c>
      <c r="C108" s="38">
        <f>ROUND(14000*100/119,1)</f>
        <v>11764.7</v>
      </c>
      <c r="D108" s="38"/>
      <c r="E108" s="38">
        <f t="shared" ref="E108:E110" si="79">SUM(C108,D108)</f>
        <v>11764.7</v>
      </c>
      <c r="F108" s="38">
        <f>ROUND((16470.5-(1805.8-157))*100/119,1)</f>
        <v>12455.2</v>
      </c>
      <c r="G108" s="38"/>
      <c r="H108" s="39"/>
      <c r="I108" s="13">
        <f t="shared" si="62"/>
        <v>24219.9</v>
      </c>
      <c r="J108" s="8">
        <f>100/119</f>
        <v>0.84033613445378197</v>
      </c>
      <c r="K108" s="8">
        <v>9241.7000000000007</v>
      </c>
    </row>
    <row r="109" spans="1:11" s="3" customFormat="1" hidden="1" x14ac:dyDescent="0.2">
      <c r="A109" s="47" t="s">
        <v>18</v>
      </c>
      <c r="B109" s="37" t="s">
        <v>19</v>
      </c>
      <c r="C109" s="41"/>
      <c r="D109" s="41"/>
      <c r="E109" s="41">
        <f t="shared" si="79"/>
        <v>0</v>
      </c>
      <c r="F109" s="41"/>
      <c r="G109" s="41"/>
      <c r="H109" s="42"/>
      <c r="I109" s="71">
        <f t="shared" si="62"/>
        <v>0</v>
      </c>
    </row>
    <row r="110" spans="1:11" x14ac:dyDescent="0.2">
      <c r="A110" s="47" t="s">
        <v>20</v>
      </c>
      <c r="B110" s="37" t="s">
        <v>21</v>
      </c>
      <c r="C110" s="38">
        <f>14000-C108</f>
        <v>2235.2999999999993</v>
      </c>
      <c r="D110" s="38"/>
      <c r="E110" s="38">
        <f t="shared" si="79"/>
        <v>2235.2999999999993</v>
      </c>
      <c r="F110" s="38">
        <f>ROUND((16470.5-(1805.8-157))*19/119,1)</f>
        <v>2366.5</v>
      </c>
      <c r="G110" s="38"/>
      <c r="H110" s="39"/>
      <c r="I110" s="13">
        <f t="shared" si="62"/>
        <v>4601.7999999999993</v>
      </c>
      <c r="J110" s="8">
        <f>19/119</f>
        <v>0.159663865546218</v>
      </c>
    </row>
    <row r="111" spans="1:11" s="3" customFormat="1" ht="25.5" hidden="1" x14ac:dyDescent="0.2">
      <c r="A111" s="43" t="s">
        <v>22</v>
      </c>
      <c r="B111" s="44" t="s">
        <v>23</v>
      </c>
      <c r="C111" s="45">
        <f>SUM(C112,C116,C120)</f>
        <v>0</v>
      </c>
      <c r="D111" s="45">
        <f t="shared" ref="D111:H111" si="80">SUM(D112,D116,D120)</f>
        <v>0</v>
      </c>
      <c r="E111" s="45">
        <f t="shared" si="80"/>
        <v>0</v>
      </c>
      <c r="F111" s="45">
        <f t="shared" si="80"/>
        <v>0</v>
      </c>
      <c r="G111" s="45">
        <f t="shared" si="80"/>
        <v>0</v>
      </c>
      <c r="H111" s="46">
        <f t="shared" si="80"/>
        <v>0</v>
      </c>
      <c r="I111" s="71">
        <f t="shared" si="62"/>
        <v>0</v>
      </c>
    </row>
    <row r="112" spans="1:11" s="3" customFormat="1" hidden="1" x14ac:dyDescent="0.2">
      <c r="A112" s="48" t="s">
        <v>24</v>
      </c>
      <c r="B112" s="49" t="s">
        <v>25</v>
      </c>
      <c r="C112" s="45">
        <f>SUM(C113:C115)</f>
        <v>0</v>
      </c>
      <c r="D112" s="45">
        <f t="shared" ref="D112:H112" si="81">SUM(D113:D115)</f>
        <v>0</v>
      </c>
      <c r="E112" s="45">
        <f t="shared" si="81"/>
        <v>0</v>
      </c>
      <c r="F112" s="45">
        <f t="shared" si="81"/>
        <v>0</v>
      </c>
      <c r="G112" s="45">
        <f t="shared" si="81"/>
        <v>0</v>
      </c>
      <c r="H112" s="46">
        <f t="shared" si="81"/>
        <v>0</v>
      </c>
      <c r="I112" s="71">
        <f t="shared" si="62"/>
        <v>0</v>
      </c>
    </row>
    <row r="113" spans="1:9" s="3" customFormat="1" hidden="1" x14ac:dyDescent="0.2">
      <c r="A113" s="50" t="s">
        <v>26</v>
      </c>
      <c r="B113" s="51" t="s">
        <v>27</v>
      </c>
      <c r="C113" s="41"/>
      <c r="D113" s="41"/>
      <c r="E113" s="41">
        <f t="shared" ref="E113:E115" si="82">SUM(C113,D113)</f>
        <v>0</v>
      </c>
      <c r="F113" s="41"/>
      <c r="G113" s="41"/>
      <c r="H113" s="42"/>
      <c r="I113" s="71">
        <f t="shared" si="62"/>
        <v>0</v>
      </c>
    </row>
    <row r="114" spans="1:9" s="3" customFormat="1" hidden="1" x14ac:dyDescent="0.2">
      <c r="A114" s="50" t="s">
        <v>28</v>
      </c>
      <c r="B114" s="52" t="s">
        <v>29</v>
      </c>
      <c r="C114" s="41"/>
      <c r="D114" s="41"/>
      <c r="E114" s="41">
        <f t="shared" si="82"/>
        <v>0</v>
      </c>
      <c r="F114" s="41"/>
      <c r="G114" s="41"/>
      <c r="H114" s="42"/>
      <c r="I114" s="71">
        <f t="shared" si="62"/>
        <v>0</v>
      </c>
    </row>
    <row r="115" spans="1:9" s="3" customFormat="1" hidden="1" x14ac:dyDescent="0.2">
      <c r="A115" s="50" t="s">
        <v>30</v>
      </c>
      <c r="B115" s="52" t="s">
        <v>31</v>
      </c>
      <c r="C115" s="41"/>
      <c r="D115" s="41"/>
      <c r="E115" s="41">
        <f t="shared" si="82"/>
        <v>0</v>
      </c>
      <c r="F115" s="41"/>
      <c r="G115" s="41"/>
      <c r="H115" s="42"/>
      <c r="I115" s="71">
        <f t="shared" si="62"/>
        <v>0</v>
      </c>
    </row>
    <row r="116" spans="1:9" s="3" customFormat="1" hidden="1" x14ac:dyDescent="0.2">
      <c r="A116" s="48" t="s">
        <v>32</v>
      </c>
      <c r="B116" s="53" t="s">
        <v>33</v>
      </c>
      <c r="C116" s="45">
        <f>SUM(C117:C119)</f>
        <v>0</v>
      </c>
      <c r="D116" s="45">
        <f t="shared" ref="D116:H116" si="83">SUM(D117:D119)</f>
        <v>0</v>
      </c>
      <c r="E116" s="45">
        <f t="shared" si="83"/>
        <v>0</v>
      </c>
      <c r="F116" s="45">
        <f t="shared" si="83"/>
        <v>0</v>
      </c>
      <c r="G116" s="45">
        <f t="shared" si="83"/>
        <v>0</v>
      </c>
      <c r="H116" s="46">
        <f t="shared" si="83"/>
        <v>0</v>
      </c>
      <c r="I116" s="71">
        <f t="shared" si="62"/>
        <v>0</v>
      </c>
    </row>
    <row r="117" spans="1:9" s="3" customFormat="1" hidden="1" x14ac:dyDescent="0.2">
      <c r="A117" s="50" t="s">
        <v>26</v>
      </c>
      <c r="B117" s="52" t="s">
        <v>34</v>
      </c>
      <c r="C117" s="41"/>
      <c r="D117" s="41"/>
      <c r="E117" s="41">
        <f t="shared" ref="E117:E119" si="84">SUM(C117,D117)</f>
        <v>0</v>
      </c>
      <c r="F117" s="41"/>
      <c r="G117" s="41"/>
      <c r="H117" s="42"/>
      <c r="I117" s="71">
        <f t="shared" si="62"/>
        <v>0</v>
      </c>
    </row>
    <row r="118" spans="1:9" s="3" customFormat="1" hidden="1" x14ac:dyDescent="0.2">
      <c r="A118" s="50" t="s">
        <v>28</v>
      </c>
      <c r="B118" s="52" t="s">
        <v>35</v>
      </c>
      <c r="C118" s="41"/>
      <c r="D118" s="41"/>
      <c r="E118" s="41">
        <f t="shared" si="84"/>
        <v>0</v>
      </c>
      <c r="F118" s="41"/>
      <c r="G118" s="41"/>
      <c r="H118" s="42"/>
      <c r="I118" s="71">
        <f t="shared" si="62"/>
        <v>0</v>
      </c>
    </row>
    <row r="119" spans="1:9" s="3" customFormat="1" hidden="1" x14ac:dyDescent="0.2">
      <c r="A119" s="50" t="s">
        <v>30</v>
      </c>
      <c r="B119" s="52" t="s">
        <v>36</v>
      </c>
      <c r="C119" s="41"/>
      <c r="D119" s="41"/>
      <c r="E119" s="41">
        <f t="shared" si="84"/>
        <v>0</v>
      </c>
      <c r="F119" s="41"/>
      <c r="G119" s="41"/>
      <c r="H119" s="42"/>
      <c r="I119" s="71">
        <f t="shared" si="62"/>
        <v>0</v>
      </c>
    </row>
    <row r="120" spans="1:9" s="3" customFormat="1" hidden="1" x14ac:dyDescent="0.2">
      <c r="A120" s="48" t="s">
        <v>37</v>
      </c>
      <c r="B120" s="53" t="s">
        <v>38</v>
      </c>
      <c r="C120" s="45">
        <f>SUM(C121:C123)</f>
        <v>0</v>
      </c>
      <c r="D120" s="45">
        <f t="shared" ref="D120:H120" si="85">SUM(D121:D123)</f>
        <v>0</v>
      </c>
      <c r="E120" s="45">
        <f t="shared" si="85"/>
        <v>0</v>
      </c>
      <c r="F120" s="45">
        <f t="shared" si="85"/>
        <v>0</v>
      </c>
      <c r="G120" s="45">
        <f t="shared" si="85"/>
        <v>0</v>
      </c>
      <c r="H120" s="46">
        <f t="shared" si="85"/>
        <v>0</v>
      </c>
      <c r="I120" s="71">
        <f t="shared" si="62"/>
        <v>0</v>
      </c>
    </row>
    <row r="121" spans="1:9" s="3" customFormat="1" hidden="1" x14ac:dyDescent="0.2">
      <c r="A121" s="50" t="s">
        <v>26</v>
      </c>
      <c r="B121" s="52" t="s">
        <v>39</v>
      </c>
      <c r="C121" s="41"/>
      <c r="D121" s="41"/>
      <c r="E121" s="41">
        <f t="shared" ref="E121:E123" si="86">SUM(C121,D121)</f>
        <v>0</v>
      </c>
      <c r="F121" s="41"/>
      <c r="G121" s="41"/>
      <c r="H121" s="42"/>
      <c r="I121" s="71">
        <f t="shared" si="62"/>
        <v>0</v>
      </c>
    </row>
    <row r="122" spans="1:9" s="3" customFormat="1" hidden="1" x14ac:dyDescent="0.2">
      <c r="A122" s="50" t="s">
        <v>28</v>
      </c>
      <c r="B122" s="52" t="s">
        <v>40</v>
      </c>
      <c r="C122" s="41"/>
      <c r="D122" s="41"/>
      <c r="E122" s="41">
        <f t="shared" si="86"/>
        <v>0</v>
      </c>
      <c r="F122" s="41"/>
      <c r="G122" s="41"/>
      <c r="H122" s="42"/>
      <c r="I122" s="71">
        <f t="shared" si="62"/>
        <v>0</v>
      </c>
    </row>
    <row r="123" spans="1:9" s="3" customFormat="1" hidden="1" x14ac:dyDescent="0.2">
      <c r="A123" s="50" t="s">
        <v>30</v>
      </c>
      <c r="B123" s="52" t="s">
        <v>41</v>
      </c>
      <c r="C123" s="41"/>
      <c r="D123" s="41"/>
      <c r="E123" s="41">
        <f t="shared" si="86"/>
        <v>0</v>
      </c>
      <c r="F123" s="41"/>
      <c r="G123" s="41"/>
      <c r="H123" s="42"/>
      <c r="I123" s="71">
        <f t="shared" si="62"/>
        <v>0</v>
      </c>
    </row>
    <row r="124" spans="1:9" s="4" customFormat="1" x14ac:dyDescent="0.2">
      <c r="A124" s="93" t="s">
        <v>76</v>
      </c>
      <c r="B124" s="94"/>
      <c r="C124" s="95">
        <f>SUM(C125,C128,C154,C151)</f>
        <v>14157</v>
      </c>
      <c r="D124" s="95">
        <f>SUM(D125,D128,D154,D151)</f>
        <v>0</v>
      </c>
      <c r="E124" s="95">
        <f t="shared" ref="E124:H124" si="87">SUM(E125,E128,E154,E151)</f>
        <v>14157</v>
      </c>
      <c r="F124" s="95">
        <f t="shared" si="87"/>
        <v>16470.5</v>
      </c>
      <c r="G124" s="95">
        <f t="shared" si="87"/>
        <v>0</v>
      </c>
      <c r="H124" s="96">
        <f t="shared" si="87"/>
        <v>0</v>
      </c>
      <c r="I124" s="13">
        <f t="shared" si="62"/>
        <v>30627.5</v>
      </c>
    </row>
    <row r="125" spans="1:9" hidden="1" x14ac:dyDescent="0.2">
      <c r="A125" s="60" t="s">
        <v>43</v>
      </c>
      <c r="B125" s="61">
        <v>20</v>
      </c>
      <c r="C125" s="45">
        <f>SUM(C126)</f>
        <v>0</v>
      </c>
      <c r="D125" s="45">
        <f t="shared" ref="D125:H125" si="88">SUM(D126)</f>
        <v>0</v>
      </c>
      <c r="E125" s="45">
        <f t="shared" si="88"/>
        <v>0</v>
      </c>
      <c r="F125" s="45">
        <f t="shared" si="88"/>
        <v>0</v>
      </c>
      <c r="G125" s="45">
        <f t="shared" si="88"/>
        <v>0</v>
      </c>
      <c r="H125" s="46">
        <f t="shared" si="88"/>
        <v>0</v>
      </c>
      <c r="I125" s="13">
        <f t="shared" si="62"/>
        <v>0</v>
      </c>
    </row>
    <row r="126" spans="1:9" hidden="1" x14ac:dyDescent="0.2">
      <c r="A126" s="50" t="s">
        <v>44</v>
      </c>
      <c r="B126" s="134" t="s">
        <v>45</v>
      </c>
      <c r="C126" s="38"/>
      <c r="D126" s="38"/>
      <c r="E126" s="38">
        <f>C126+D126</f>
        <v>0</v>
      </c>
      <c r="F126" s="38"/>
      <c r="G126" s="38"/>
      <c r="H126" s="39"/>
      <c r="I126" s="13">
        <f t="shared" si="62"/>
        <v>0</v>
      </c>
    </row>
    <row r="127" spans="1:9" s="3" customFormat="1" hidden="1" x14ac:dyDescent="0.2">
      <c r="A127" s="50"/>
      <c r="B127" s="51"/>
      <c r="C127" s="41"/>
      <c r="D127" s="41"/>
      <c r="E127" s="41"/>
      <c r="F127" s="41"/>
      <c r="G127" s="41"/>
      <c r="H127" s="42"/>
      <c r="I127" s="71">
        <f t="shared" si="62"/>
        <v>0</v>
      </c>
    </row>
    <row r="128" spans="1:9" ht="25.5" x14ac:dyDescent="0.2">
      <c r="A128" s="135" t="s">
        <v>46</v>
      </c>
      <c r="B128" s="62">
        <v>60</v>
      </c>
      <c r="C128" s="45">
        <f>SUM(C129,C136,C143)</f>
        <v>14157</v>
      </c>
      <c r="D128" s="45">
        <f t="shared" ref="D128:H128" si="89">SUM(D129,D136,D143)</f>
        <v>0</v>
      </c>
      <c r="E128" s="45">
        <f t="shared" si="89"/>
        <v>14157</v>
      </c>
      <c r="F128" s="45">
        <f t="shared" si="89"/>
        <v>16470.5</v>
      </c>
      <c r="G128" s="45">
        <f t="shared" si="89"/>
        <v>0</v>
      </c>
      <c r="H128" s="46">
        <f t="shared" si="89"/>
        <v>0</v>
      </c>
      <c r="I128" s="13">
        <f t="shared" si="62"/>
        <v>30627.5</v>
      </c>
    </row>
    <row r="129" spans="1:12" ht="25.5" x14ac:dyDescent="0.2">
      <c r="A129" s="60" t="s">
        <v>47</v>
      </c>
      <c r="B129" s="63">
        <v>60</v>
      </c>
      <c r="C129" s="45">
        <f>SUM(C133,C134,C135)</f>
        <v>14157</v>
      </c>
      <c r="D129" s="45">
        <f t="shared" ref="D129:H129" si="90">SUM(D133,D134,D135)</f>
        <v>0</v>
      </c>
      <c r="E129" s="45">
        <f t="shared" si="90"/>
        <v>14157</v>
      </c>
      <c r="F129" s="45">
        <f t="shared" si="90"/>
        <v>16470.5</v>
      </c>
      <c r="G129" s="45">
        <f t="shared" si="90"/>
        <v>0</v>
      </c>
      <c r="H129" s="46">
        <f t="shared" si="90"/>
        <v>0</v>
      </c>
      <c r="I129" s="13">
        <f t="shared" si="62"/>
        <v>30627.5</v>
      </c>
    </row>
    <row r="130" spans="1:12" s="3" customFormat="1" hidden="1" x14ac:dyDescent="0.2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62"/>
        <v>0</v>
      </c>
    </row>
    <row r="131" spans="1:12" x14ac:dyDescent="0.2">
      <c r="A131" s="64" t="s">
        <v>49</v>
      </c>
      <c r="B131" s="65"/>
      <c r="C131" s="45">
        <f>C133+C134+C135-C132</f>
        <v>7</v>
      </c>
      <c r="D131" s="45">
        <f>D133+D134+D135-D132</f>
        <v>0</v>
      </c>
      <c r="E131" s="45">
        <f>E133+E134+E135-E132</f>
        <v>7</v>
      </c>
      <c r="F131" s="45">
        <f t="shared" ref="F131:H131" si="91">F133+F134+F135-F132</f>
        <v>0</v>
      </c>
      <c r="G131" s="45">
        <f t="shared" si="91"/>
        <v>0</v>
      </c>
      <c r="H131" s="46">
        <f t="shared" si="91"/>
        <v>0</v>
      </c>
      <c r="I131" s="13">
        <f t="shared" si="62"/>
        <v>7</v>
      </c>
    </row>
    <row r="132" spans="1:12" x14ac:dyDescent="0.2">
      <c r="A132" s="64" t="s">
        <v>50</v>
      </c>
      <c r="B132" s="65"/>
      <c r="C132" s="45">
        <v>14150</v>
      </c>
      <c r="D132" s="45"/>
      <c r="E132" s="45">
        <f>C132+D132</f>
        <v>14150</v>
      </c>
      <c r="F132" s="45">
        <v>16470.5</v>
      </c>
      <c r="G132" s="45"/>
      <c r="H132" s="46"/>
      <c r="I132" s="13">
        <f t="shared" si="62"/>
        <v>30620.5</v>
      </c>
    </row>
    <row r="133" spans="1:12" x14ac:dyDescent="0.2">
      <c r="A133" s="36" t="s">
        <v>51</v>
      </c>
      <c r="B133" s="136" t="s">
        <v>52</v>
      </c>
      <c r="C133" s="38">
        <f>ROUND(14000*100/119,1)</f>
        <v>11764.7</v>
      </c>
      <c r="D133" s="38"/>
      <c r="E133" s="38">
        <f t="shared" ref="E133:E135" si="92">C133+D133</f>
        <v>11764.7</v>
      </c>
      <c r="F133" s="38">
        <f>ROUND((16470.5-(1805.8-157))*100/119,1)</f>
        <v>12455.2</v>
      </c>
      <c r="G133" s="38"/>
      <c r="H133" s="39"/>
      <c r="I133" s="13">
        <f t="shared" si="62"/>
        <v>24219.9</v>
      </c>
      <c r="J133" s="8">
        <f>100/119</f>
        <v>0.84033613445378197</v>
      </c>
      <c r="K133" s="8">
        <v>9241.7000000000007</v>
      </c>
      <c r="L133" s="13">
        <f>F133+F134+F135</f>
        <v>16470.5</v>
      </c>
    </row>
    <row r="134" spans="1:12" s="3" customFormat="1" x14ac:dyDescent="0.2">
      <c r="A134" s="36" t="s">
        <v>18</v>
      </c>
      <c r="B134" s="136" t="s">
        <v>53</v>
      </c>
      <c r="C134" s="41">
        <v>157</v>
      </c>
      <c r="D134" s="41"/>
      <c r="E134" s="41">
        <f t="shared" si="92"/>
        <v>157</v>
      </c>
      <c r="F134" s="41">
        <f>1805.8-157</f>
        <v>1648.8</v>
      </c>
      <c r="G134" s="41"/>
      <c r="H134" s="42"/>
      <c r="I134" s="71">
        <f t="shared" si="62"/>
        <v>1805.8</v>
      </c>
    </row>
    <row r="135" spans="1:12" x14ac:dyDescent="0.2">
      <c r="A135" s="36" t="s">
        <v>20</v>
      </c>
      <c r="B135" s="137" t="s">
        <v>54</v>
      </c>
      <c r="C135" s="38">
        <f>14000-C133</f>
        <v>2235.2999999999993</v>
      </c>
      <c r="D135" s="38"/>
      <c r="E135" s="38">
        <f t="shared" si="92"/>
        <v>2235.2999999999993</v>
      </c>
      <c r="F135" s="38">
        <f>ROUND((16470.5-(1805.8-157))*19/119,1)</f>
        <v>2366.5</v>
      </c>
      <c r="G135" s="38"/>
      <c r="H135" s="39"/>
      <c r="I135" s="13">
        <f t="shared" si="62"/>
        <v>4601.7999999999993</v>
      </c>
      <c r="J135" s="8">
        <f>19/119</f>
        <v>0.159663865546218</v>
      </c>
    </row>
    <row r="136" spans="1:12" s="3" customFormat="1" hidden="1" x14ac:dyDescent="0.2">
      <c r="A136" s="60" t="s">
        <v>55</v>
      </c>
      <c r="B136" s="61" t="s">
        <v>56</v>
      </c>
      <c r="C136" s="45">
        <f>SUM(C140,C141,C142)</f>
        <v>0</v>
      </c>
      <c r="D136" s="45">
        <f t="shared" ref="D136:H136" si="93">SUM(D140,D141,D142)</f>
        <v>0</v>
      </c>
      <c r="E136" s="45">
        <f t="shared" si="93"/>
        <v>0</v>
      </c>
      <c r="F136" s="45">
        <f t="shared" si="93"/>
        <v>0</v>
      </c>
      <c r="G136" s="45">
        <f t="shared" si="93"/>
        <v>0</v>
      </c>
      <c r="H136" s="46">
        <f t="shared" si="93"/>
        <v>0</v>
      </c>
      <c r="I136" s="71">
        <f t="shared" si="62"/>
        <v>0</v>
      </c>
    </row>
    <row r="137" spans="1:12" s="3" customFormat="1" hidden="1" x14ac:dyDescent="0.2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62"/>
        <v>0</v>
      </c>
    </row>
    <row r="138" spans="1:12" s="3" customFormat="1" hidden="1" x14ac:dyDescent="0.2">
      <c r="A138" s="64" t="s">
        <v>49</v>
      </c>
      <c r="B138" s="65"/>
      <c r="C138" s="45">
        <f>C140+C141+C142-C139</f>
        <v>0</v>
      </c>
      <c r="D138" s="45">
        <f t="shared" ref="D138:H138" si="94">D140+D141+D142-D139</f>
        <v>0</v>
      </c>
      <c r="E138" s="45">
        <f t="shared" si="94"/>
        <v>0</v>
      </c>
      <c r="F138" s="45">
        <f t="shared" si="94"/>
        <v>0</v>
      </c>
      <c r="G138" s="45">
        <f t="shared" si="94"/>
        <v>0</v>
      </c>
      <c r="H138" s="46">
        <f t="shared" si="94"/>
        <v>0</v>
      </c>
      <c r="I138" s="71">
        <f t="shared" si="62"/>
        <v>0</v>
      </c>
    </row>
    <row r="139" spans="1:12" s="3" customFormat="1" hidden="1" x14ac:dyDescent="0.2">
      <c r="A139" s="64" t="s">
        <v>50</v>
      </c>
      <c r="B139" s="65"/>
      <c r="C139" s="45"/>
      <c r="D139" s="45"/>
      <c r="E139" s="45">
        <f t="shared" ref="E139:E142" si="95">C139+D139</f>
        <v>0</v>
      </c>
      <c r="F139" s="45"/>
      <c r="G139" s="45"/>
      <c r="H139" s="46"/>
      <c r="I139" s="71">
        <f t="shared" si="62"/>
        <v>0</v>
      </c>
    </row>
    <row r="140" spans="1:12" s="3" customFormat="1" hidden="1" x14ac:dyDescent="0.2">
      <c r="A140" s="36" t="s">
        <v>57</v>
      </c>
      <c r="B140" s="137" t="s">
        <v>58</v>
      </c>
      <c r="C140" s="41"/>
      <c r="D140" s="41"/>
      <c r="E140" s="41">
        <f t="shared" si="95"/>
        <v>0</v>
      </c>
      <c r="F140" s="41"/>
      <c r="G140" s="41"/>
      <c r="H140" s="42"/>
      <c r="I140" s="71">
        <f t="shared" si="62"/>
        <v>0</v>
      </c>
    </row>
    <row r="141" spans="1:12" s="3" customFormat="1" hidden="1" x14ac:dyDescent="0.2">
      <c r="A141" s="36" t="s">
        <v>59</v>
      </c>
      <c r="B141" s="137" t="s">
        <v>60</v>
      </c>
      <c r="C141" s="41"/>
      <c r="D141" s="41"/>
      <c r="E141" s="41">
        <f t="shared" si="95"/>
        <v>0</v>
      </c>
      <c r="F141" s="41"/>
      <c r="G141" s="41"/>
      <c r="H141" s="42"/>
      <c r="I141" s="71">
        <f t="shared" si="62"/>
        <v>0</v>
      </c>
    </row>
    <row r="142" spans="1:12" s="3" customFormat="1" hidden="1" x14ac:dyDescent="0.2">
      <c r="A142" s="36" t="s">
        <v>61</v>
      </c>
      <c r="B142" s="137" t="s">
        <v>62</v>
      </c>
      <c r="C142" s="41"/>
      <c r="D142" s="41"/>
      <c r="E142" s="41">
        <f t="shared" si="95"/>
        <v>0</v>
      </c>
      <c r="F142" s="41"/>
      <c r="G142" s="41"/>
      <c r="H142" s="42"/>
      <c r="I142" s="71">
        <f t="shared" si="62"/>
        <v>0</v>
      </c>
    </row>
    <row r="143" spans="1:12" s="3" customFormat="1" hidden="1" x14ac:dyDescent="0.2">
      <c r="A143" s="60" t="s">
        <v>63</v>
      </c>
      <c r="B143" s="67" t="s">
        <v>64</v>
      </c>
      <c r="C143" s="45">
        <f>SUM(C147,C148,C149)</f>
        <v>0</v>
      </c>
      <c r="D143" s="45">
        <f t="shared" ref="D143:H143" si="96">SUM(D147,D148,D149)</f>
        <v>0</v>
      </c>
      <c r="E143" s="45">
        <f t="shared" si="96"/>
        <v>0</v>
      </c>
      <c r="F143" s="45">
        <f t="shared" si="96"/>
        <v>0</v>
      </c>
      <c r="G143" s="45">
        <f t="shared" si="96"/>
        <v>0</v>
      </c>
      <c r="H143" s="46">
        <f t="shared" si="96"/>
        <v>0</v>
      </c>
      <c r="I143" s="71">
        <f t="shared" si="62"/>
        <v>0</v>
      </c>
    </row>
    <row r="144" spans="1:12" s="3" customFormat="1" hidden="1" x14ac:dyDescent="0.2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62"/>
        <v>0</v>
      </c>
    </row>
    <row r="145" spans="1:9" s="3" customFormat="1" hidden="1" x14ac:dyDescent="0.2">
      <c r="A145" s="64" t="s">
        <v>49</v>
      </c>
      <c r="B145" s="65"/>
      <c r="C145" s="45">
        <f>C147+C148+C149-C146</f>
        <v>0</v>
      </c>
      <c r="D145" s="45">
        <f t="shared" ref="D145:H145" si="97">D147+D148+D149-D146</f>
        <v>0</v>
      </c>
      <c r="E145" s="45">
        <f t="shared" si="97"/>
        <v>0</v>
      </c>
      <c r="F145" s="45">
        <f t="shared" si="97"/>
        <v>0</v>
      </c>
      <c r="G145" s="45">
        <f t="shared" si="97"/>
        <v>0</v>
      </c>
      <c r="H145" s="46">
        <f t="shared" si="97"/>
        <v>0</v>
      </c>
      <c r="I145" s="71">
        <f t="shared" si="62"/>
        <v>0</v>
      </c>
    </row>
    <row r="146" spans="1:9" s="3" customFormat="1" hidden="1" x14ac:dyDescent="0.2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62"/>
        <v>0</v>
      </c>
    </row>
    <row r="147" spans="1:9" s="3" customFormat="1" hidden="1" x14ac:dyDescent="0.2">
      <c r="A147" s="36" t="s">
        <v>57</v>
      </c>
      <c r="B147" s="137" t="s">
        <v>65</v>
      </c>
      <c r="C147" s="41"/>
      <c r="D147" s="41"/>
      <c r="E147" s="41">
        <f t="shared" ref="E147:E149" si="98">C147+D147</f>
        <v>0</v>
      </c>
      <c r="F147" s="41"/>
      <c r="G147" s="41"/>
      <c r="H147" s="42"/>
      <c r="I147" s="71">
        <f t="shared" si="62"/>
        <v>0</v>
      </c>
    </row>
    <row r="148" spans="1:9" s="3" customFormat="1" hidden="1" x14ac:dyDescent="0.2">
      <c r="A148" s="36" t="s">
        <v>59</v>
      </c>
      <c r="B148" s="137" t="s">
        <v>66</v>
      </c>
      <c r="C148" s="41"/>
      <c r="D148" s="41"/>
      <c r="E148" s="41">
        <f t="shared" si="98"/>
        <v>0</v>
      </c>
      <c r="F148" s="41"/>
      <c r="G148" s="41"/>
      <c r="H148" s="42"/>
      <c r="I148" s="71">
        <f t="shared" si="62"/>
        <v>0</v>
      </c>
    </row>
    <row r="149" spans="1:9" s="3" customFormat="1" hidden="1" x14ac:dyDescent="0.2">
      <c r="A149" s="36" t="s">
        <v>61</v>
      </c>
      <c r="B149" s="137" t="s">
        <v>67</v>
      </c>
      <c r="C149" s="41"/>
      <c r="D149" s="41"/>
      <c r="E149" s="41">
        <f t="shared" si="98"/>
        <v>0</v>
      </c>
      <c r="F149" s="41"/>
      <c r="G149" s="41"/>
      <c r="H149" s="42"/>
      <c r="I149" s="71">
        <f t="shared" si="62"/>
        <v>0</v>
      </c>
    </row>
    <row r="150" spans="1:9" s="3" customFormat="1" hidden="1" x14ac:dyDescent="0.2">
      <c r="A150" s="68"/>
      <c r="B150" s="55"/>
      <c r="C150" s="41"/>
      <c r="D150" s="41"/>
      <c r="E150" s="41"/>
      <c r="F150" s="41"/>
      <c r="G150" s="41"/>
      <c r="H150" s="42"/>
      <c r="I150" s="71">
        <f t="shared" si="62"/>
        <v>0</v>
      </c>
    </row>
    <row r="151" spans="1:9" s="3" customFormat="1" hidden="1" x14ac:dyDescent="0.2">
      <c r="A151" s="60" t="s">
        <v>68</v>
      </c>
      <c r="B151" s="61">
        <v>71</v>
      </c>
      <c r="C151" s="45">
        <f>SUM(C152)</f>
        <v>0</v>
      </c>
      <c r="D151" s="45">
        <f t="shared" ref="D151:H151" si="99">SUM(D152)</f>
        <v>0</v>
      </c>
      <c r="E151" s="45">
        <f t="shared" si="99"/>
        <v>0</v>
      </c>
      <c r="F151" s="45">
        <f t="shared" si="99"/>
        <v>0</v>
      </c>
      <c r="G151" s="45">
        <f t="shared" si="99"/>
        <v>0</v>
      </c>
      <c r="H151" s="46">
        <f t="shared" si="99"/>
        <v>0</v>
      </c>
      <c r="I151" s="71">
        <f t="shared" si="62"/>
        <v>0</v>
      </c>
    </row>
    <row r="152" spans="1:9" s="3" customFormat="1" hidden="1" x14ac:dyDescent="0.2">
      <c r="A152" s="50" t="s">
        <v>69</v>
      </c>
      <c r="B152" s="134" t="s">
        <v>70</v>
      </c>
      <c r="C152" s="41"/>
      <c r="D152" s="41"/>
      <c r="E152" s="41">
        <f>C152+D152</f>
        <v>0</v>
      </c>
      <c r="F152" s="41"/>
      <c r="G152" s="41"/>
      <c r="H152" s="42"/>
      <c r="I152" s="71">
        <f t="shared" si="62"/>
        <v>0</v>
      </c>
    </row>
    <row r="153" spans="1:9" s="3" customFormat="1" hidden="1" x14ac:dyDescent="0.2">
      <c r="A153" s="68"/>
      <c r="B153" s="55"/>
      <c r="C153" s="41"/>
      <c r="D153" s="41"/>
      <c r="E153" s="41"/>
      <c r="F153" s="41"/>
      <c r="G153" s="41"/>
      <c r="H153" s="42"/>
      <c r="I153" s="71">
        <f t="shared" si="62"/>
        <v>0</v>
      </c>
    </row>
    <row r="154" spans="1:9" s="3" customFormat="1" hidden="1" x14ac:dyDescent="0.2">
      <c r="A154" s="48" t="s">
        <v>71</v>
      </c>
      <c r="B154" s="67" t="s">
        <v>72</v>
      </c>
      <c r="C154" s="45"/>
      <c r="D154" s="45"/>
      <c r="E154" s="45">
        <f>C154+D154</f>
        <v>0</v>
      </c>
      <c r="F154" s="45"/>
      <c r="G154" s="45"/>
      <c r="H154" s="46"/>
      <c r="I154" s="71">
        <f t="shared" si="62"/>
        <v>0</v>
      </c>
    </row>
    <row r="155" spans="1:9" s="3" customFormat="1" hidden="1" x14ac:dyDescent="0.2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100">SUM(E155:H155)</f>
        <v>0</v>
      </c>
    </row>
    <row r="156" spans="1:9" hidden="1" x14ac:dyDescent="0.2">
      <c r="A156" s="48" t="s">
        <v>73</v>
      </c>
      <c r="B156" s="67"/>
      <c r="C156" s="45">
        <f>C103-C124</f>
        <v>0</v>
      </c>
      <c r="D156" s="45">
        <f t="shared" ref="D156:H156" si="101">D103-D124</f>
        <v>0</v>
      </c>
      <c r="E156" s="45">
        <f t="shared" si="101"/>
        <v>0</v>
      </c>
      <c r="F156" s="45">
        <f t="shared" si="101"/>
        <v>0</v>
      </c>
      <c r="G156" s="45">
        <f t="shared" si="101"/>
        <v>0</v>
      </c>
      <c r="H156" s="46">
        <f t="shared" si="101"/>
        <v>0</v>
      </c>
      <c r="I156" s="13">
        <f t="shared" si="100"/>
        <v>0</v>
      </c>
    </row>
    <row r="157" spans="1:9" s="3" customFormat="1" hidden="1" x14ac:dyDescent="0.2">
      <c r="A157" s="54"/>
      <c r="B157" s="55"/>
      <c r="C157" s="41"/>
      <c r="D157" s="41"/>
      <c r="E157" s="41"/>
      <c r="F157" s="41"/>
      <c r="G157" s="41"/>
      <c r="H157" s="42"/>
      <c r="I157" s="71">
        <f t="shared" si="100"/>
        <v>0</v>
      </c>
    </row>
    <row r="158" spans="1:9" s="2" customFormat="1" x14ac:dyDescent="0.2">
      <c r="A158" s="56" t="s">
        <v>80</v>
      </c>
      <c r="B158" s="57" t="s">
        <v>81</v>
      </c>
      <c r="C158" s="73">
        <f>SUM(C191)</f>
        <v>243</v>
      </c>
      <c r="D158" s="73">
        <f t="shared" ref="D158:H158" si="102">SUM(D191)</f>
        <v>0</v>
      </c>
      <c r="E158" s="73">
        <f t="shared" si="102"/>
        <v>243</v>
      </c>
      <c r="F158" s="73">
        <f t="shared" si="102"/>
        <v>0</v>
      </c>
      <c r="G158" s="73">
        <f t="shared" si="102"/>
        <v>0</v>
      </c>
      <c r="H158" s="74">
        <f t="shared" si="102"/>
        <v>0</v>
      </c>
      <c r="I158" s="13">
        <f t="shared" ref="I158:I172" si="103">SUM(E158:H158)</f>
        <v>243</v>
      </c>
    </row>
    <row r="159" spans="1:9" x14ac:dyDescent="0.2">
      <c r="A159" s="75" t="s">
        <v>76</v>
      </c>
      <c r="B159" s="76"/>
      <c r="C159" s="77">
        <f>SUM(C160,C163,C189)</f>
        <v>243</v>
      </c>
      <c r="D159" s="77">
        <f t="shared" ref="D159:H159" si="104">SUM(D160,D163,D189)</f>
        <v>0</v>
      </c>
      <c r="E159" s="77">
        <f t="shared" si="104"/>
        <v>243</v>
      </c>
      <c r="F159" s="77">
        <f t="shared" si="104"/>
        <v>0</v>
      </c>
      <c r="G159" s="77">
        <f t="shared" si="104"/>
        <v>0</v>
      </c>
      <c r="H159" s="78">
        <f t="shared" si="104"/>
        <v>0</v>
      </c>
      <c r="I159" s="13">
        <f t="shared" si="103"/>
        <v>243</v>
      </c>
    </row>
    <row r="160" spans="1:9" hidden="1" x14ac:dyDescent="0.2">
      <c r="A160" s="60" t="s">
        <v>43</v>
      </c>
      <c r="B160" s="61">
        <v>20</v>
      </c>
      <c r="C160" s="97">
        <f>SUM(C161)</f>
        <v>0</v>
      </c>
      <c r="D160" s="97">
        <f t="shared" ref="D160:H160" si="105">SUM(D161)</f>
        <v>0</v>
      </c>
      <c r="E160" s="45">
        <f t="shared" si="105"/>
        <v>0</v>
      </c>
      <c r="F160" s="45">
        <f t="shared" si="105"/>
        <v>0</v>
      </c>
      <c r="G160" s="45">
        <f t="shared" si="105"/>
        <v>0</v>
      </c>
      <c r="H160" s="46">
        <f t="shared" si="105"/>
        <v>0</v>
      </c>
      <c r="I160" s="13">
        <f t="shared" si="103"/>
        <v>0</v>
      </c>
    </row>
    <row r="161" spans="1:9" hidden="1" x14ac:dyDescent="0.2">
      <c r="A161" s="50" t="s">
        <v>44</v>
      </c>
      <c r="B161" s="134" t="s">
        <v>45</v>
      </c>
      <c r="C161" s="98">
        <f>C214</f>
        <v>0</v>
      </c>
      <c r="D161" s="98">
        <f>D214</f>
        <v>0</v>
      </c>
      <c r="E161" s="38">
        <f>C161+D161</f>
        <v>0</v>
      </c>
      <c r="F161" s="38">
        <f t="shared" ref="F161:H161" si="106">F214</f>
        <v>0</v>
      </c>
      <c r="G161" s="38">
        <f t="shared" si="106"/>
        <v>0</v>
      </c>
      <c r="H161" s="39">
        <f t="shared" si="106"/>
        <v>0</v>
      </c>
      <c r="I161" s="13">
        <f t="shared" si="103"/>
        <v>0</v>
      </c>
    </row>
    <row r="162" spans="1:9" s="3" customFormat="1" hidden="1" x14ac:dyDescent="0.2">
      <c r="A162" s="50"/>
      <c r="B162" s="51"/>
      <c r="C162" s="41"/>
      <c r="D162" s="41"/>
      <c r="E162" s="41"/>
      <c r="F162" s="41"/>
      <c r="G162" s="41"/>
      <c r="H162" s="42"/>
      <c r="I162" s="71">
        <f t="shared" si="103"/>
        <v>0</v>
      </c>
    </row>
    <row r="163" spans="1:9" ht="25.5" x14ac:dyDescent="0.2">
      <c r="A163" s="135" t="s">
        <v>46</v>
      </c>
      <c r="B163" s="62">
        <v>60</v>
      </c>
      <c r="C163" s="45">
        <f>SUM(C164,C171,C178)</f>
        <v>243</v>
      </c>
      <c r="D163" s="45">
        <f t="shared" ref="D163:H163" si="107">SUM(D164,D171,D178)</f>
        <v>0</v>
      </c>
      <c r="E163" s="45">
        <f t="shared" si="107"/>
        <v>243</v>
      </c>
      <c r="F163" s="45">
        <f t="shared" si="107"/>
        <v>0</v>
      </c>
      <c r="G163" s="45">
        <f t="shared" si="107"/>
        <v>0</v>
      </c>
      <c r="H163" s="46">
        <f t="shared" si="107"/>
        <v>0</v>
      </c>
      <c r="I163" s="13">
        <f t="shared" si="103"/>
        <v>243</v>
      </c>
    </row>
    <row r="164" spans="1:9" ht="25.5" x14ac:dyDescent="0.2">
      <c r="A164" s="60" t="s">
        <v>47</v>
      </c>
      <c r="B164" s="63">
        <v>60</v>
      </c>
      <c r="C164" s="45">
        <f>SUM(C168,C169,C170)</f>
        <v>243</v>
      </c>
      <c r="D164" s="45">
        <f t="shared" ref="D164:H164" si="108">SUM(D168,D169,D170)</f>
        <v>0</v>
      </c>
      <c r="E164" s="45">
        <f t="shared" si="108"/>
        <v>243</v>
      </c>
      <c r="F164" s="45">
        <f t="shared" si="108"/>
        <v>0</v>
      </c>
      <c r="G164" s="45">
        <f t="shared" si="108"/>
        <v>0</v>
      </c>
      <c r="H164" s="46">
        <f t="shared" si="108"/>
        <v>0</v>
      </c>
      <c r="I164" s="13">
        <f t="shared" si="103"/>
        <v>243</v>
      </c>
    </row>
    <row r="165" spans="1:9" s="3" customFormat="1" hidden="1" x14ac:dyDescent="0.2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103"/>
        <v>0</v>
      </c>
    </row>
    <row r="166" spans="1:9" hidden="1" x14ac:dyDescent="0.2">
      <c r="A166" s="64" t="s">
        <v>49</v>
      </c>
      <c r="B166" s="65"/>
      <c r="C166" s="45">
        <f>C168+C169+C170-C167</f>
        <v>0</v>
      </c>
      <c r="D166" s="45">
        <f t="shared" ref="D166:H166" si="109">D168+D169+D170-D167</f>
        <v>0</v>
      </c>
      <c r="E166" s="45">
        <f t="shared" si="109"/>
        <v>0</v>
      </c>
      <c r="F166" s="45">
        <f t="shared" si="109"/>
        <v>0</v>
      </c>
      <c r="G166" s="45">
        <f t="shared" si="109"/>
        <v>0</v>
      </c>
      <c r="H166" s="46">
        <f t="shared" si="109"/>
        <v>0</v>
      </c>
      <c r="I166" s="13">
        <f t="shared" si="103"/>
        <v>0</v>
      </c>
    </row>
    <row r="167" spans="1:9" x14ac:dyDescent="0.2">
      <c r="A167" s="64" t="s">
        <v>50</v>
      </c>
      <c r="B167" s="65"/>
      <c r="C167" s="45">
        <f t="shared" ref="C167:C170" si="110">C220</f>
        <v>243</v>
      </c>
      <c r="D167" s="45">
        <f t="shared" ref="D167:H170" si="111">D220</f>
        <v>0</v>
      </c>
      <c r="E167" s="45">
        <f t="shared" si="111"/>
        <v>243</v>
      </c>
      <c r="F167" s="45">
        <f t="shared" si="111"/>
        <v>0</v>
      </c>
      <c r="G167" s="45">
        <f t="shared" si="111"/>
        <v>0</v>
      </c>
      <c r="H167" s="46">
        <f t="shared" si="111"/>
        <v>0</v>
      </c>
      <c r="I167" s="13">
        <f t="shared" si="103"/>
        <v>243</v>
      </c>
    </row>
    <row r="168" spans="1:9" x14ac:dyDescent="0.2">
      <c r="A168" s="36" t="s">
        <v>51</v>
      </c>
      <c r="B168" s="136" t="s">
        <v>52</v>
      </c>
      <c r="C168" s="38">
        <f t="shared" si="110"/>
        <v>204.2</v>
      </c>
      <c r="D168" s="38">
        <f t="shared" si="111"/>
        <v>0</v>
      </c>
      <c r="E168" s="38">
        <f t="shared" si="111"/>
        <v>204.2</v>
      </c>
      <c r="F168" s="38">
        <f t="shared" si="111"/>
        <v>0</v>
      </c>
      <c r="G168" s="38">
        <f t="shared" si="111"/>
        <v>0</v>
      </c>
      <c r="H168" s="39">
        <f t="shared" si="111"/>
        <v>0</v>
      </c>
      <c r="I168" s="13">
        <f t="shared" si="103"/>
        <v>204.2</v>
      </c>
    </row>
    <row r="169" spans="1:9" s="3" customFormat="1" hidden="1" x14ac:dyDescent="0.2">
      <c r="A169" s="36" t="s">
        <v>18</v>
      </c>
      <c r="B169" s="136" t="s">
        <v>53</v>
      </c>
      <c r="C169" s="41">
        <f t="shared" si="110"/>
        <v>0</v>
      </c>
      <c r="D169" s="41">
        <f t="shared" si="111"/>
        <v>0</v>
      </c>
      <c r="E169" s="41">
        <f t="shared" ref="E169" si="112">C169+D169</f>
        <v>0</v>
      </c>
      <c r="F169" s="41">
        <f t="shared" si="111"/>
        <v>0</v>
      </c>
      <c r="G169" s="41">
        <f t="shared" si="111"/>
        <v>0</v>
      </c>
      <c r="H169" s="42">
        <f t="shared" si="111"/>
        <v>0</v>
      </c>
      <c r="I169" s="71">
        <f t="shared" si="103"/>
        <v>0</v>
      </c>
    </row>
    <row r="170" spans="1:9" x14ac:dyDescent="0.2">
      <c r="A170" s="36" t="s">
        <v>20</v>
      </c>
      <c r="B170" s="137" t="s">
        <v>54</v>
      </c>
      <c r="C170" s="38">
        <f t="shared" si="110"/>
        <v>38.800000000000011</v>
      </c>
      <c r="D170" s="38">
        <f t="shared" si="111"/>
        <v>0</v>
      </c>
      <c r="E170" s="38">
        <f>E223</f>
        <v>38.800000000000011</v>
      </c>
      <c r="F170" s="38">
        <f t="shared" si="111"/>
        <v>0</v>
      </c>
      <c r="G170" s="38">
        <f t="shared" si="111"/>
        <v>0</v>
      </c>
      <c r="H170" s="39">
        <f t="shared" si="111"/>
        <v>0</v>
      </c>
      <c r="I170" s="13">
        <f t="shared" si="103"/>
        <v>38.800000000000011</v>
      </c>
    </row>
    <row r="171" spans="1:9" s="3" customFormat="1" hidden="1" x14ac:dyDescent="0.2">
      <c r="A171" s="60" t="s">
        <v>55</v>
      </c>
      <c r="B171" s="61" t="s">
        <v>56</v>
      </c>
      <c r="C171" s="45">
        <f>SUM(C175,C176,C177)</f>
        <v>0</v>
      </c>
      <c r="D171" s="45">
        <f t="shared" ref="D171:H171" si="113">SUM(D175,D176,D177)</f>
        <v>0</v>
      </c>
      <c r="E171" s="45">
        <f t="shared" si="113"/>
        <v>0</v>
      </c>
      <c r="F171" s="45">
        <f t="shared" si="113"/>
        <v>0</v>
      </c>
      <c r="G171" s="45">
        <f t="shared" si="113"/>
        <v>0</v>
      </c>
      <c r="H171" s="46">
        <f t="shared" si="113"/>
        <v>0</v>
      </c>
      <c r="I171" s="71">
        <f t="shared" si="103"/>
        <v>0</v>
      </c>
    </row>
    <row r="172" spans="1:9" s="3" customFormat="1" hidden="1" x14ac:dyDescent="0.2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103"/>
        <v>0</v>
      </c>
    </row>
    <row r="173" spans="1:9" s="3" customFormat="1" hidden="1" x14ac:dyDescent="0.2">
      <c r="A173" s="64" t="s">
        <v>49</v>
      </c>
      <c r="B173" s="65"/>
      <c r="C173" s="45">
        <f>C175+C176+C177-C174</f>
        <v>0</v>
      </c>
      <c r="D173" s="45">
        <f t="shared" ref="D173:H173" si="114">D175+D176+D177-D174</f>
        <v>0</v>
      </c>
      <c r="E173" s="45">
        <f t="shared" si="114"/>
        <v>0</v>
      </c>
      <c r="F173" s="45">
        <f t="shared" si="114"/>
        <v>0</v>
      </c>
      <c r="G173" s="45">
        <f t="shared" si="114"/>
        <v>0</v>
      </c>
      <c r="H173" s="46">
        <f t="shared" si="114"/>
        <v>0</v>
      </c>
      <c r="I173" s="71">
        <f t="shared" ref="I173:I242" si="115">SUM(E173:H173)</f>
        <v>0</v>
      </c>
    </row>
    <row r="174" spans="1:9" s="3" customFormat="1" hidden="1" x14ac:dyDescent="0.2">
      <c r="A174" s="64" t="s">
        <v>50</v>
      </c>
      <c r="B174" s="65"/>
      <c r="C174" s="45">
        <f t="shared" ref="C174:C177" si="116">C227</f>
        <v>0</v>
      </c>
      <c r="D174" s="45">
        <f t="shared" ref="D174:H177" si="117">D227</f>
        <v>0</v>
      </c>
      <c r="E174" s="45">
        <f t="shared" si="117"/>
        <v>0</v>
      </c>
      <c r="F174" s="45">
        <f t="shared" si="117"/>
        <v>0</v>
      </c>
      <c r="G174" s="45">
        <f t="shared" si="117"/>
        <v>0</v>
      </c>
      <c r="H174" s="46">
        <f t="shared" si="117"/>
        <v>0</v>
      </c>
      <c r="I174" s="71">
        <f t="shared" si="115"/>
        <v>0</v>
      </c>
    </row>
    <row r="175" spans="1:9" s="3" customFormat="1" hidden="1" x14ac:dyDescent="0.2">
      <c r="A175" s="36" t="s">
        <v>57</v>
      </c>
      <c r="B175" s="137" t="s">
        <v>58</v>
      </c>
      <c r="C175" s="41">
        <f t="shared" si="116"/>
        <v>0</v>
      </c>
      <c r="D175" s="41">
        <f t="shared" si="117"/>
        <v>0</v>
      </c>
      <c r="E175" s="41">
        <f t="shared" ref="E175:E177" si="118">C175+D175</f>
        <v>0</v>
      </c>
      <c r="F175" s="41">
        <f t="shared" si="117"/>
        <v>0</v>
      </c>
      <c r="G175" s="41">
        <f t="shared" si="117"/>
        <v>0</v>
      </c>
      <c r="H175" s="42">
        <f t="shared" si="117"/>
        <v>0</v>
      </c>
      <c r="I175" s="71">
        <f t="shared" si="115"/>
        <v>0</v>
      </c>
    </row>
    <row r="176" spans="1:9" s="3" customFormat="1" hidden="1" x14ac:dyDescent="0.2">
      <c r="A176" s="36" t="s">
        <v>59</v>
      </c>
      <c r="B176" s="137" t="s">
        <v>60</v>
      </c>
      <c r="C176" s="41">
        <f t="shared" si="116"/>
        <v>0</v>
      </c>
      <c r="D176" s="41">
        <f t="shared" si="117"/>
        <v>0</v>
      </c>
      <c r="E176" s="41">
        <f t="shared" si="118"/>
        <v>0</v>
      </c>
      <c r="F176" s="41">
        <f t="shared" si="117"/>
        <v>0</v>
      </c>
      <c r="G176" s="41">
        <f t="shared" si="117"/>
        <v>0</v>
      </c>
      <c r="H176" s="42">
        <f t="shared" si="117"/>
        <v>0</v>
      </c>
      <c r="I176" s="71">
        <f t="shared" si="115"/>
        <v>0</v>
      </c>
    </row>
    <row r="177" spans="1:9" s="3" customFormat="1" hidden="1" x14ac:dyDescent="0.2">
      <c r="A177" s="36" t="s">
        <v>61</v>
      </c>
      <c r="B177" s="137" t="s">
        <v>62</v>
      </c>
      <c r="C177" s="41">
        <f t="shared" si="116"/>
        <v>0</v>
      </c>
      <c r="D177" s="41">
        <f t="shared" si="117"/>
        <v>0</v>
      </c>
      <c r="E177" s="41">
        <f t="shared" si="118"/>
        <v>0</v>
      </c>
      <c r="F177" s="41">
        <f t="shared" si="117"/>
        <v>0</v>
      </c>
      <c r="G177" s="41">
        <f t="shared" si="117"/>
        <v>0</v>
      </c>
      <c r="H177" s="42">
        <f t="shared" si="117"/>
        <v>0</v>
      </c>
      <c r="I177" s="71">
        <f t="shared" si="115"/>
        <v>0</v>
      </c>
    </row>
    <row r="178" spans="1:9" s="3" customFormat="1" hidden="1" x14ac:dyDescent="0.2">
      <c r="A178" s="60" t="s">
        <v>63</v>
      </c>
      <c r="B178" s="67" t="s">
        <v>64</v>
      </c>
      <c r="C178" s="45">
        <f>SUM(C182,C183,C184)</f>
        <v>0</v>
      </c>
      <c r="D178" s="45">
        <f t="shared" ref="D178:H178" si="119">SUM(D182,D183,D184)</f>
        <v>0</v>
      </c>
      <c r="E178" s="45">
        <f t="shared" si="119"/>
        <v>0</v>
      </c>
      <c r="F178" s="45">
        <f t="shared" si="119"/>
        <v>0</v>
      </c>
      <c r="G178" s="45">
        <f t="shared" si="119"/>
        <v>0</v>
      </c>
      <c r="H178" s="46">
        <f t="shared" si="119"/>
        <v>0</v>
      </c>
      <c r="I178" s="71">
        <f t="shared" si="115"/>
        <v>0</v>
      </c>
    </row>
    <row r="179" spans="1:9" s="3" customFormat="1" hidden="1" x14ac:dyDescent="0.2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15"/>
        <v>0</v>
      </c>
    </row>
    <row r="180" spans="1:9" s="3" customFormat="1" hidden="1" x14ac:dyDescent="0.2">
      <c r="A180" s="64" t="s">
        <v>49</v>
      </c>
      <c r="B180" s="65"/>
      <c r="C180" s="45">
        <f>C182+C183+C184-C181</f>
        <v>0</v>
      </c>
      <c r="D180" s="45">
        <f t="shared" ref="D180:H180" si="120">D182+D183+D184-D181</f>
        <v>0</v>
      </c>
      <c r="E180" s="45">
        <f t="shared" si="120"/>
        <v>0</v>
      </c>
      <c r="F180" s="45">
        <f t="shared" si="120"/>
        <v>0</v>
      </c>
      <c r="G180" s="45">
        <f t="shared" si="120"/>
        <v>0</v>
      </c>
      <c r="H180" s="46">
        <f t="shared" si="120"/>
        <v>0</v>
      </c>
      <c r="I180" s="71">
        <f t="shared" si="115"/>
        <v>0</v>
      </c>
    </row>
    <row r="181" spans="1:9" s="3" customFormat="1" hidden="1" x14ac:dyDescent="0.2">
      <c r="A181" s="64" t="s">
        <v>50</v>
      </c>
      <c r="B181" s="65"/>
      <c r="C181" s="45">
        <f t="shared" ref="C181:C184" si="121">C234</f>
        <v>0</v>
      </c>
      <c r="D181" s="45">
        <f t="shared" ref="D181:H184" si="122">D234</f>
        <v>0</v>
      </c>
      <c r="E181" s="45">
        <f t="shared" si="122"/>
        <v>0</v>
      </c>
      <c r="F181" s="45">
        <f t="shared" si="122"/>
        <v>0</v>
      </c>
      <c r="G181" s="45">
        <f t="shared" si="122"/>
        <v>0</v>
      </c>
      <c r="H181" s="46">
        <f t="shared" si="122"/>
        <v>0</v>
      </c>
      <c r="I181" s="71">
        <f t="shared" si="115"/>
        <v>0</v>
      </c>
    </row>
    <row r="182" spans="1:9" s="3" customFormat="1" hidden="1" x14ac:dyDescent="0.2">
      <c r="A182" s="36" t="s">
        <v>57</v>
      </c>
      <c r="B182" s="137" t="s">
        <v>65</v>
      </c>
      <c r="C182" s="41">
        <f t="shared" si="121"/>
        <v>0</v>
      </c>
      <c r="D182" s="41">
        <f t="shared" si="122"/>
        <v>0</v>
      </c>
      <c r="E182" s="41">
        <f t="shared" ref="E182:E184" si="123">C182+D182</f>
        <v>0</v>
      </c>
      <c r="F182" s="41">
        <f t="shared" si="122"/>
        <v>0</v>
      </c>
      <c r="G182" s="41">
        <f t="shared" si="122"/>
        <v>0</v>
      </c>
      <c r="H182" s="42">
        <f t="shared" si="122"/>
        <v>0</v>
      </c>
      <c r="I182" s="71">
        <f t="shared" si="115"/>
        <v>0</v>
      </c>
    </row>
    <row r="183" spans="1:9" s="3" customFormat="1" hidden="1" x14ac:dyDescent="0.2">
      <c r="A183" s="36" t="s">
        <v>59</v>
      </c>
      <c r="B183" s="137" t="s">
        <v>66</v>
      </c>
      <c r="C183" s="41">
        <f t="shared" si="121"/>
        <v>0</v>
      </c>
      <c r="D183" s="41">
        <f t="shared" si="122"/>
        <v>0</v>
      </c>
      <c r="E183" s="41">
        <f t="shared" si="123"/>
        <v>0</v>
      </c>
      <c r="F183" s="41">
        <f t="shared" si="122"/>
        <v>0</v>
      </c>
      <c r="G183" s="41">
        <f t="shared" si="122"/>
        <v>0</v>
      </c>
      <c r="H183" s="42">
        <f t="shared" si="122"/>
        <v>0</v>
      </c>
      <c r="I183" s="71">
        <f t="shared" si="115"/>
        <v>0</v>
      </c>
    </row>
    <row r="184" spans="1:9" s="3" customFormat="1" hidden="1" x14ac:dyDescent="0.2">
      <c r="A184" s="36" t="s">
        <v>61</v>
      </c>
      <c r="B184" s="137" t="s">
        <v>67</v>
      </c>
      <c r="C184" s="41">
        <f t="shared" si="121"/>
        <v>0</v>
      </c>
      <c r="D184" s="41">
        <f t="shared" si="122"/>
        <v>0</v>
      </c>
      <c r="E184" s="41">
        <f t="shared" si="123"/>
        <v>0</v>
      </c>
      <c r="F184" s="41">
        <f t="shared" si="122"/>
        <v>0</v>
      </c>
      <c r="G184" s="41">
        <f t="shared" si="122"/>
        <v>0</v>
      </c>
      <c r="H184" s="42">
        <f t="shared" si="122"/>
        <v>0</v>
      </c>
      <c r="I184" s="71">
        <f t="shared" si="115"/>
        <v>0</v>
      </c>
    </row>
    <row r="185" spans="1:9" s="3" customFormat="1" hidden="1" x14ac:dyDescent="0.2">
      <c r="A185" s="68"/>
      <c r="B185" s="55"/>
      <c r="C185" s="41"/>
      <c r="D185" s="41"/>
      <c r="E185" s="41"/>
      <c r="F185" s="41"/>
      <c r="G185" s="41"/>
      <c r="H185" s="42"/>
      <c r="I185" s="71">
        <f t="shared" si="115"/>
        <v>0</v>
      </c>
    </row>
    <row r="186" spans="1:9" s="3" customFormat="1" hidden="1" x14ac:dyDescent="0.2">
      <c r="A186" s="79" t="s">
        <v>68</v>
      </c>
      <c r="B186" s="61">
        <v>20</v>
      </c>
      <c r="C186" s="45">
        <f>SUM(C187)</f>
        <v>0</v>
      </c>
      <c r="D186" s="45">
        <f t="shared" ref="D186:H186" si="124">SUM(D187)</f>
        <v>0</v>
      </c>
      <c r="E186" s="45">
        <f t="shared" si="124"/>
        <v>0</v>
      </c>
      <c r="F186" s="45">
        <f t="shared" si="124"/>
        <v>0</v>
      </c>
      <c r="G186" s="45">
        <f t="shared" si="124"/>
        <v>0</v>
      </c>
      <c r="H186" s="46">
        <f t="shared" si="124"/>
        <v>0</v>
      </c>
      <c r="I186" s="71">
        <f t="shared" si="115"/>
        <v>0</v>
      </c>
    </row>
    <row r="187" spans="1:9" s="3" customFormat="1" hidden="1" x14ac:dyDescent="0.2">
      <c r="A187" s="80" t="s">
        <v>69</v>
      </c>
      <c r="B187" s="134" t="s">
        <v>70</v>
      </c>
      <c r="C187" s="41">
        <f>C240</f>
        <v>0</v>
      </c>
      <c r="D187" s="41">
        <f>D240</f>
        <v>0</v>
      </c>
      <c r="E187" s="41">
        <f>C187+D187</f>
        <v>0</v>
      </c>
      <c r="F187" s="41">
        <f t="shared" ref="F187:H187" si="125">F240</f>
        <v>0</v>
      </c>
      <c r="G187" s="41">
        <f t="shared" si="125"/>
        <v>0</v>
      </c>
      <c r="H187" s="42">
        <f t="shared" si="125"/>
        <v>0</v>
      </c>
      <c r="I187" s="71">
        <f t="shared" si="115"/>
        <v>0</v>
      </c>
    </row>
    <row r="188" spans="1:9" s="3" customFormat="1" hidden="1" x14ac:dyDescent="0.2">
      <c r="A188" s="68"/>
      <c r="B188" s="55"/>
      <c r="C188" s="41"/>
      <c r="D188" s="41"/>
      <c r="E188" s="41"/>
      <c r="F188" s="41"/>
      <c r="G188" s="41"/>
      <c r="H188" s="42"/>
      <c r="I188" s="71">
        <f t="shared" si="115"/>
        <v>0</v>
      </c>
    </row>
    <row r="189" spans="1:9" s="3" customFormat="1" hidden="1" x14ac:dyDescent="0.2">
      <c r="A189" s="48" t="s">
        <v>71</v>
      </c>
      <c r="B189" s="67" t="s">
        <v>72</v>
      </c>
      <c r="C189" s="45">
        <f>C242</f>
        <v>0</v>
      </c>
      <c r="D189" s="45">
        <f t="shared" ref="D189" si="126">D242</f>
        <v>0</v>
      </c>
      <c r="E189" s="45">
        <f>C189+D189</f>
        <v>0</v>
      </c>
      <c r="F189" s="45">
        <f t="shared" ref="F189:H189" si="127">F242</f>
        <v>0</v>
      </c>
      <c r="G189" s="45">
        <f t="shared" si="127"/>
        <v>0</v>
      </c>
      <c r="H189" s="46">
        <f t="shared" si="127"/>
        <v>0</v>
      </c>
      <c r="I189" s="71">
        <f t="shared" si="115"/>
        <v>0</v>
      </c>
    </row>
    <row r="190" spans="1:9" s="3" customFormat="1" hidden="1" x14ac:dyDescent="0.2">
      <c r="A190" s="81"/>
      <c r="B190" s="82"/>
      <c r="C190" s="83"/>
      <c r="D190" s="83"/>
      <c r="E190" s="83"/>
      <c r="F190" s="83"/>
      <c r="G190" s="83"/>
      <c r="H190" s="84"/>
      <c r="I190" s="71">
        <f t="shared" si="115"/>
        <v>0</v>
      </c>
    </row>
    <row r="191" spans="1:9" s="2" customFormat="1" ht="38.25" x14ac:dyDescent="0.2">
      <c r="A191" s="85" t="s">
        <v>82</v>
      </c>
      <c r="B191" s="86"/>
      <c r="C191" s="87">
        <f>C192</f>
        <v>243</v>
      </c>
      <c r="D191" s="87">
        <f t="shared" ref="D191:H191" si="128">D192</f>
        <v>0</v>
      </c>
      <c r="E191" s="87">
        <f t="shared" si="128"/>
        <v>243</v>
      </c>
      <c r="F191" s="87">
        <f t="shared" si="128"/>
        <v>0</v>
      </c>
      <c r="G191" s="87">
        <f t="shared" si="128"/>
        <v>0</v>
      </c>
      <c r="H191" s="88">
        <f t="shared" si="128"/>
        <v>0</v>
      </c>
      <c r="I191" s="13">
        <f t="shared" si="115"/>
        <v>243</v>
      </c>
    </row>
    <row r="192" spans="1:9" s="4" customFormat="1" x14ac:dyDescent="0.2">
      <c r="A192" s="89" t="s">
        <v>78</v>
      </c>
      <c r="B192" s="90"/>
      <c r="C192" s="91">
        <f>SUM(C193,C194,C195,C199)</f>
        <v>243</v>
      </c>
      <c r="D192" s="91">
        <f t="shared" ref="D192:H192" si="129">SUM(D193,D194,D195,D199)</f>
        <v>0</v>
      </c>
      <c r="E192" s="91">
        <f t="shared" si="129"/>
        <v>243</v>
      </c>
      <c r="F192" s="91">
        <f t="shared" si="129"/>
        <v>0</v>
      </c>
      <c r="G192" s="91">
        <f t="shared" si="129"/>
        <v>0</v>
      </c>
      <c r="H192" s="92">
        <f t="shared" si="129"/>
        <v>0</v>
      </c>
      <c r="I192" s="13">
        <f t="shared" si="115"/>
        <v>243</v>
      </c>
    </row>
    <row r="193" spans="1:11" hidden="1" x14ac:dyDescent="0.2">
      <c r="A193" s="36" t="s">
        <v>12</v>
      </c>
      <c r="B193" s="37"/>
      <c r="C193" s="98"/>
      <c r="D193" s="98"/>
      <c r="E193" s="38">
        <f>SUM(C193,D193)</f>
        <v>0</v>
      </c>
      <c r="F193" s="38"/>
      <c r="G193" s="38"/>
      <c r="H193" s="39"/>
      <c r="I193" s="13">
        <f t="shared" si="115"/>
        <v>0</v>
      </c>
    </row>
    <row r="194" spans="1:11" s="3" customFormat="1" hidden="1" x14ac:dyDescent="0.2">
      <c r="A194" s="36" t="s">
        <v>13</v>
      </c>
      <c r="B194" s="40"/>
      <c r="C194" s="41"/>
      <c r="D194" s="41"/>
      <c r="E194" s="41">
        <f t="shared" ref="E194:E195" si="130">SUM(C194,D194)</f>
        <v>0</v>
      </c>
      <c r="F194" s="41"/>
      <c r="G194" s="41"/>
      <c r="H194" s="42"/>
      <c r="I194" s="71">
        <f t="shared" si="115"/>
        <v>0</v>
      </c>
    </row>
    <row r="195" spans="1:11" hidden="1" x14ac:dyDescent="0.2">
      <c r="A195" s="43" t="s">
        <v>79</v>
      </c>
      <c r="B195" s="44" t="s">
        <v>15</v>
      </c>
      <c r="C195" s="45">
        <f>SUM(C196:C198)</f>
        <v>0</v>
      </c>
      <c r="D195" s="45">
        <f>SUM(D196:D198)</f>
        <v>0</v>
      </c>
      <c r="E195" s="45">
        <f t="shared" si="130"/>
        <v>0</v>
      </c>
      <c r="F195" s="45">
        <f t="shared" ref="F195:H195" si="131">SUM(F196:F198)</f>
        <v>0</v>
      </c>
      <c r="G195" s="45">
        <f t="shared" si="131"/>
        <v>0</v>
      </c>
      <c r="H195" s="46">
        <f t="shared" si="131"/>
        <v>0</v>
      </c>
      <c r="I195" s="13">
        <f t="shared" si="115"/>
        <v>0</v>
      </c>
    </row>
    <row r="196" spans="1:11" hidden="1" x14ac:dyDescent="0.2">
      <c r="A196" s="47" t="s">
        <v>16</v>
      </c>
      <c r="B196" s="37" t="s">
        <v>17</v>
      </c>
      <c r="C196" s="38"/>
      <c r="D196" s="38"/>
      <c r="E196" s="38">
        <f t="shared" ref="E196:E198" si="132">SUM(C196,D196)</f>
        <v>0</v>
      </c>
      <c r="F196" s="38"/>
      <c r="G196" s="38"/>
      <c r="H196" s="39"/>
      <c r="I196" s="13">
        <f t="shared" si="115"/>
        <v>0</v>
      </c>
      <c r="J196" s="8">
        <f>100/119</f>
        <v>0.84033613445378197</v>
      </c>
      <c r="K196" s="8">
        <v>9241.7000000000007</v>
      </c>
    </row>
    <row r="197" spans="1:11" s="3" customFormat="1" hidden="1" x14ac:dyDescent="0.2">
      <c r="A197" s="47" t="s">
        <v>18</v>
      </c>
      <c r="B197" s="37" t="s">
        <v>19</v>
      </c>
      <c r="C197" s="41"/>
      <c r="D197" s="41"/>
      <c r="E197" s="41">
        <f t="shared" si="132"/>
        <v>0</v>
      </c>
      <c r="F197" s="41"/>
      <c r="G197" s="41"/>
      <c r="H197" s="42"/>
      <c r="I197" s="71">
        <f t="shared" si="115"/>
        <v>0</v>
      </c>
    </row>
    <row r="198" spans="1:11" hidden="1" x14ac:dyDescent="0.2">
      <c r="A198" s="47" t="s">
        <v>20</v>
      </c>
      <c r="B198" s="37" t="s">
        <v>21</v>
      </c>
      <c r="C198" s="98"/>
      <c r="D198" s="98"/>
      <c r="E198" s="38">
        <f t="shared" si="132"/>
        <v>0</v>
      </c>
      <c r="F198" s="38"/>
      <c r="G198" s="38"/>
      <c r="H198" s="39"/>
      <c r="I198" s="13">
        <f t="shared" si="115"/>
        <v>0</v>
      </c>
      <c r="J198" s="8">
        <f>19/119</f>
        <v>0.159663865546218</v>
      </c>
    </row>
    <row r="199" spans="1:11" s="3" customFormat="1" ht="25.5" x14ac:dyDescent="0.2">
      <c r="A199" s="43" t="s">
        <v>22</v>
      </c>
      <c r="B199" s="44" t="s">
        <v>23</v>
      </c>
      <c r="C199" s="45">
        <f>SUM(C200,C204,C208)</f>
        <v>243</v>
      </c>
      <c r="D199" s="45">
        <f t="shared" ref="D199:H199" si="133">SUM(D200,D204,D208)</f>
        <v>0</v>
      </c>
      <c r="E199" s="45">
        <f t="shared" si="133"/>
        <v>243</v>
      </c>
      <c r="F199" s="45">
        <f t="shared" si="133"/>
        <v>0</v>
      </c>
      <c r="G199" s="45">
        <f t="shared" si="133"/>
        <v>0</v>
      </c>
      <c r="H199" s="46">
        <f t="shared" si="133"/>
        <v>0</v>
      </c>
      <c r="I199" s="71">
        <f t="shared" si="115"/>
        <v>243</v>
      </c>
    </row>
    <row r="200" spans="1:11" s="3" customFormat="1" x14ac:dyDescent="0.2">
      <c r="A200" s="48" t="s">
        <v>24</v>
      </c>
      <c r="B200" s="49" t="s">
        <v>25</v>
      </c>
      <c r="C200" s="45">
        <f>SUM(C201:C203)</f>
        <v>243</v>
      </c>
      <c r="D200" s="45">
        <f t="shared" ref="D200:H200" si="134">SUM(D201:D203)</f>
        <v>0</v>
      </c>
      <c r="E200" s="45">
        <f t="shared" si="134"/>
        <v>243</v>
      </c>
      <c r="F200" s="45">
        <f t="shared" si="134"/>
        <v>0</v>
      </c>
      <c r="G200" s="45">
        <f t="shared" si="134"/>
        <v>0</v>
      </c>
      <c r="H200" s="46">
        <f t="shared" si="134"/>
        <v>0</v>
      </c>
      <c r="I200" s="71">
        <f t="shared" si="115"/>
        <v>243</v>
      </c>
    </row>
    <row r="201" spans="1:11" s="3" customFormat="1" x14ac:dyDescent="0.2">
      <c r="A201" s="50" t="s">
        <v>26</v>
      </c>
      <c r="B201" s="51" t="s">
        <v>27</v>
      </c>
      <c r="C201" s="41">
        <f>ROUND(243*100/119,1)</f>
        <v>204.2</v>
      </c>
      <c r="D201" s="41"/>
      <c r="E201" s="41">
        <f t="shared" ref="E201:E203" si="135">SUM(C201,D201)</f>
        <v>204.2</v>
      </c>
      <c r="F201" s="41"/>
      <c r="G201" s="41"/>
      <c r="H201" s="42"/>
      <c r="I201" s="71">
        <f t="shared" si="115"/>
        <v>204.2</v>
      </c>
    </row>
    <row r="202" spans="1:11" s="3" customFormat="1" hidden="1" x14ac:dyDescent="0.2">
      <c r="A202" s="50" t="s">
        <v>28</v>
      </c>
      <c r="B202" s="52" t="s">
        <v>29</v>
      </c>
      <c r="C202" s="41"/>
      <c r="D202" s="41"/>
      <c r="E202" s="41">
        <f t="shared" si="135"/>
        <v>0</v>
      </c>
      <c r="F202" s="41"/>
      <c r="G202" s="41"/>
      <c r="H202" s="42"/>
      <c r="I202" s="71">
        <f t="shared" si="115"/>
        <v>0</v>
      </c>
    </row>
    <row r="203" spans="1:11" s="3" customFormat="1" x14ac:dyDescent="0.2">
      <c r="A203" s="50" t="s">
        <v>30</v>
      </c>
      <c r="B203" s="52" t="s">
        <v>31</v>
      </c>
      <c r="C203" s="41">
        <f>243-C201</f>
        <v>38.800000000000011</v>
      </c>
      <c r="D203" s="41"/>
      <c r="E203" s="41">
        <f t="shared" si="135"/>
        <v>38.800000000000011</v>
      </c>
      <c r="F203" s="41"/>
      <c r="G203" s="41"/>
      <c r="H203" s="42"/>
      <c r="I203" s="71">
        <f t="shared" si="115"/>
        <v>38.800000000000011</v>
      </c>
    </row>
    <row r="204" spans="1:11" s="3" customFormat="1" hidden="1" x14ac:dyDescent="0.2">
      <c r="A204" s="48" t="s">
        <v>32</v>
      </c>
      <c r="B204" s="53" t="s">
        <v>33</v>
      </c>
      <c r="C204" s="45">
        <f>SUM(C205:C207)</f>
        <v>0</v>
      </c>
      <c r="D204" s="45">
        <f t="shared" ref="D204:H204" si="136">SUM(D205:D207)</f>
        <v>0</v>
      </c>
      <c r="E204" s="45">
        <f t="shared" si="136"/>
        <v>0</v>
      </c>
      <c r="F204" s="45">
        <f t="shared" si="136"/>
        <v>0</v>
      </c>
      <c r="G204" s="45">
        <f t="shared" si="136"/>
        <v>0</v>
      </c>
      <c r="H204" s="46">
        <f t="shared" si="136"/>
        <v>0</v>
      </c>
      <c r="I204" s="71">
        <f t="shared" si="115"/>
        <v>0</v>
      </c>
    </row>
    <row r="205" spans="1:11" s="3" customFormat="1" hidden="1" x14ac:dyDescent="0.2">
      <c r="A205" s="50" t="s">
        <v>26</v>
      </c>
      <c r="B205" s="52" t="s">
        <v>34</v>
      </c>
      <c r="C205" s="41"/>
      <c r="D205" s="41"/>
      <c r="E205" s="41">
        <f t="shared" ref="E205:E207" si="137">SUM(C205,D205)</f>
        <v>0</v>
      </c>
      <c r="F205" s="41"/>
      <c r="G205" s="41"/>
      <c r="H205" s="42"/>
      <c r="I205" s="71">
        <f t="shared" si="115"/>
        <v>0</v>
      </c>
    </row>
    <row r="206" spans="1:11" s="3" customFormat="1" hidden="1" x14ac:dyDescent="0.2">
      <c r="A206" s="50" t="s">
        <v>28</v>
      </c>
      <c r="B206" s="52" t="s">
        <v>35</v>
      </c>
      <c r="C206" s="41"/>
      <c r="D206" s="41"/>
      <c r="E206" s="41">
        <f t="shared" si="137"/>
        <v>0</v>
      </c>
      <c r="F206" s="41"/>
      <c r="G206" s="41"/>
      <c r="H206" s="42"/>
      <c r="I206" s="71">
        <f t="shared" si="115"/>
        <v>0</v>
      </c>
    </row>
    <row r="207" spans="1:11" s="3" customFormat="1" hidden="1" x14ac:dyDescent="0.2">
      <c r="A207" s="50" t="s">
        <v>30</v>
      </c>
      <c r="B207" s="52" t="s">
        <v>36</v>
      </c>
      <c r="C207" s="41"/>
      <c r="D207" s="41"/>
      <c r="E207" s="41">
        <f t="shared" si="137"/>
        <v>0</v>
      </c>
      <c r="F207" s="41"/>
      <c r="G207" s="41"/>
      <c r="H207" s="42"/>
      <c r="I207" s="71">
        <f t="shared" si="115"/>
        <v>0</v>
      </c>
    </row>
    <row r="208" spans="1:11" s="3" customFormat="1" hidden="1" x14ac:dyDescent="0.2">
      <c r="A208" s="48" t="s">
        <v>37</v>
      </c>
      <c r="B208" s="53" t="s">
        <v>38</v>
      </c>
      <c r="C208" s="45">
        <f>SUM(C209:C211)</f>
        <v>0</v>
      </c>
      <c r="D208" s="45">
        <f t="shared" ref="D208:H208" si="138">SUM(D209:D211)</f>
        <v>0</v>
      </c>
      <c r="E208" s="45">
        <f t="shared" si="138"/>
        <v>0</v>
      </c>
      <c r="F208" s="45">
        <f t="shared" si="138"/>
        <v>0</v>
      </c>
      <c r="G208" s="45">
        <f t="shared" si="138"/>
        <v>0</v>
      </c>
      <c r="H208" s="46">
        <f t="shared" si="138"/>
        <v>0</v>
      </c>
      <c r="I208" s="71">
        <f t="shared" si="115"/>
        <v>0</v>
      </c>
    </row>
    <row r="209" spans="1:11" s="3" customFormat="1" hidden="1" x14ac:dyDescent="0.2">
      <c r="A209" s="50" t="s">
        <v>26</v>
      </c>
      <c r="B209" s="52" t="s">
        <v>39</v>
      </c>
      <c r="C209" s="41"/>
      <c r="D209" s="41"/>
      <c r="E209" s="41">
        <f t="shared" ref="E209:E211" si="139">SUM(C209,D209)</f>
        <v>0</v>
      </c>
      <c r="F209" s="41"/>
      <c r="G209" s="41"/>
      <c r="H209" s="42"/>
      <c r="I209" s="71">
        <f t="shared" si="115"/>
        <v>0</v>
      </c>
    </row>
    <row r="210" spans="1:11" s="3" customFormat="1" hidden="1" x14ac:dyDescent="0.2">
      <c r="A210" s="50" t="s">
        <v>28</v>
      </c>
      <c r="B210" s="52" t="s">
        <v>40</v>
      </c>
      <c r="C210" s="41"/>
      <c r="D210" s="41"/>
      <c r="E210" s="41">
        <f t="shared" si="139"/>
        <v>0</v>
      </c>
      <c r="F210" s="41"/>
      <c r="G210" s="41"/>
      <c r="H210" s="42"/>
      <c r="I210" s="71">
        <f t="shared" si="115"/>
        <v>0</v>
      </c>
    </row>
    <row r="211" spans="1:11" s="3" customFormat="1" hidden="1" x14ac:dyDescent="0.2">
      <c r="A211" s="50" t="s">
        <v>30</v>
      </c>
      <c r="B211" s="52" t="s">
        <v>41</v>
      </c>
      <c r="C211" s="41"/>
      <c r="D211" s="41"/>
      <c r="E211" s="41">
        <f t="shared" si="139"/>
        <v>0</v>
      </c>
      <c r="F211" s="41"/>
      <c r="G211" s="41"/>
      <c r="H211" s="42"/>
      <c r="I211" s="71">
        <f t="shared" si="115"/>
        <v>0</v>
      </c>
    </row>
    <row r="212" spans="1:11" s="4" customFormat="1" x14ac:dyDescent="0.2">
      <c r="A212" s="93" t="s">
        <v>76</v>
      </c>
      <c r="B212" s="94"/>
      <c r="C212" s="95">
        <f>SUM(C213,C216,C242,C239)</f>
        <v>243</v>
      </c>
      <c r="D212" s="95">
        <f>SUM(D213,D216,D242,D239)</f>
        <v>0</v>
      </c>
      <c r="E212" s="95">
        <f t="shared" ref="E212:H212" si="140">SUM(E213,E216,E242,E239)</f>
        <v>243</v>
      </c>
      <c r="F212" s="95">
        <f t="shared" si="140"/>
        <v>0</v>
      </c>
      <c r="G212" s="95">
        <f t="shared" si="140"/>
        <v>0</v>
      </c>
      <c r="H212" s="96">
        <f t="shared" si="140"/>
        <v>0</v>
      </c>
      <c r="I212" s="13">
        <f t="shared" si="115"/>
        <v>243</v>
      </c>
    </row>
    <row r="213" spans="1:11" hidden="1" x14ac:dyDescent="0.2">
      <c r="A213" s="60" t="s">
        <v>43</v>
      </c>
      <c r="B213" s="61">
        <v>20</v>
      </c>
      <c r="C213" s="97">
        <f>SUM(C214)</f>
        <v>0</v>
      </c>
      <c r="D213" s="97">
        <f t="shared" ref="D213:H213" si="141">SUM(D214)</f>
        <v>0</v>
      </c>
      <c r="E213" s="45">
        <f t="shared" si="141"/>
        <v>0</v>
      </c>
      <c r="F213" s="45">
        <f t="shared" si="141"/>
        <v>0</v>
      </c>
      <c r="G213" s="45">
        <f t="shared" si="141"/>
        <v>0</v>
      </c>
      <c r="H213" s="46">
        <f t="shared" si="141"/>
        <v>0</v>
      </c>
      <c r="I213" s="13">
        <f t="shared" si="115"/>
        <v>0</v>
      </c>
    </row>
    <row r="214" spans="1:11" hidden="1" x14ac:dyDescent="0.2">
      <c r="A214" s="50" t="s">
        <v>44</v>
      </c>
      <c r="B214" s="134" t="s">
        <v>45</v>
      </c>
      <c r="C214" s="98"/>
      <c r="D214" s="98"/>
      <c r="E214" s="38">
        <f>C214+D214</f>
        <v>0</v>
      </c>
      <c r="F214" s="38"/>
      <c r="G214" s="38"/>
      <c r="H214" s="39"/>
      <c r="I214" s="13">
        <f t="shared" si="115"/>
        <v>0</v>
      </c>
    </row>
    <row r="215" spans="1:11" s="3" customFormat="1" hidden="1" x14ac:dyDescent="0.2">
      <c r="A215" s="50"/>
      <c r="B215" s="51"/>
      <c r="C215" s="41"/>
      <c r="D215" s="41"/>
      <c r="E215" s="41"/>
      <c r="F215" s="41"/>
      <c r="G215" s="41"/>
      <c r="H215" s="42"/>
      <c r="I215" s="71">
        <f t="shared" si="115"/>
        <v>0</v>
      </c>
    </row>
    <row r="216" spans="1:11" ht="25.5" x14ac:dyDescent="0.2">
      <c r="A216" s="135" t="s">
        <v>46</v>
      </c>
      <c r="B216" s="62">
        <v>60</v>
      </c>
      <c r="C216" s="45">
        <f>SUM(C217,C224,C231)</f>
        <v>243</v>
      </c>
      <c r="D216" s="45">
        <f t="shared" ref="D216:H216" si="142">SUM(D217,D224,D231)</f>
        <v>0</v>
      </c>
      <c r="E216" s="45">
        <f t="shared" si="142"/>
        <v>243</v>
      </c>
      <c r="F216" s="45">
        <f t="shared" si="142"/>
        <v>0</v>
      </c>
      <c r="G216" s="45">
        <f t="shared" si="142"/>
        <v>0</v>
      </c>
      <c r="H216" s="46">
        <f t="shared" si="142"/>
        <v>0</v>
      </c>
      <c r="I216" s="13">
        <f t="shared" si="115"/>
        <v>243</v>
      </c>
    </row>
    <row r="217" spans="1:11" ht="25.5" x14ac:dyDescent="0.2">
      <c r="A217" s="60" t="s">
        <v>47</v>
      </c>
      <c r="B217" s="63">
        <v>60</v>
      </c>
      <c r="C217" s="45">
        <f>SUM(C221,C222,C223)</f>
        <v>243</v>
      </c>
      <c r="D217" s="45">
        <f t="shared" ref="D217:H217" si="143">SUM(D221,D222,D223)</f>
        <v>0</v>
      </c>
      <c r="E217" s="45">
        <f t="shared" si="143"/>
        <v>243</v>
      </c>
      <c r="F217" s="45">
        <f t="shared" si="143"/>
        <v>0</v>
      </c>
      <c r="G217" s="45">
        <f t="shared" si="143"/>
        <v>0</v>
      </c>
      <c r="H217" s="46">
        <f t="shared" si="143"/>
        <v>0</v>
      </c>
      <c r="I217" s="13">
        <f t="shared" si="115"/>
        <v>243</v>
      </c>
    </row>
    <row r="218" spans="1:11" s="3" customFormat="1" hidden="1" x14ac:dyDescent="0.2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15"/>
        <v>0</v>
      </c>
    </row>
    <row r="219" spans="1:11" hidden="1" x14ac:dyDescent="0.2">
      <c r="A219" s="64" t="s">
        <v>49</v>
      </c>
      <c r="B219" s="65"/>
      <c r="C219" s="45">
        <f>C221+C222+C223-C220</f>
        <v>0</v>
      </c>
      <c r="D219" s="45">
        <f t="shared" ref="D219:H219" si="144">D221+D222+D223-D220</f>
        <v>0</v>
      </c>
      <c r="E219" s="45">
        <f t="shared" si="144"/>
        <v>0</v>
      </c>
      <c r="F219" s="45">
        <f t="shared" si="144"/>
        <v>0</v>
      </c>
      <c r="G219" s="45">
        <f t="shared" si="144"/>
        <v>0</v>
      </c>
      <c r="H219" s="46">
        <f t="shared" si="144"/>
        <v>0</v>
      </c>
      <c r="I219" s="13">
        <f t="shared" si="115"/>
        <v>0</v>
      </c>
    </row>
    <row r="220" spans="1:11" x14ac:dyDescent="0.2">
      <c r="A220" s="64" t="s">
        <v>50</v>
      </c>
      <c r="B220" s="65"/>
      <c r="C220" s="45">
        <v>243</v>
      </c>
      <c r="D220" s="45"/>
      <c r="E220" s="45">
        <f t="shared" ref="E220:E223" si="145">C220+D220</f>
        <v>243</v>
      </c>
      <c r="F220" s="45"/>
      <c r="G220" s="45"/>
      <c r="H220" s="46"/>
      <c r="I220" s="13">
        <f t="shared" si="115"/>
        <v>243</v>
      </c>
    </row>
    <row r="221" spans="1:11" x14ac:dyDescent="0.2">
      <c r="A221" s="36" t="s">
        <v>51</v>
      </c>
      <c r="B221" s="136" t="s">
        <v>52</v>
      </c>
      <c r="C221" s="41">
        <f>ROUND(243*100/119,1)</f>
        <v>204.2</v>
      </c>
      <c r="D221" s="38"/>
      <c r="E221" s="38">
        <f t="shared" si="145"/>
        <v>204.2</v>
      </c>
      <c r="F221" s="38"/>
      <c r="G221" s="38"/>
      <c r="H221" s="39"/>
      <c r="I221" s="13">
        <f t="shared" si="115"/>
        <v>204.2</v>
      </c>
      <c r="J221" s="8">
        <f>100/119</f>
        <v>0.84033613445378197</v>
      </c>
      <c r="K221" s="8">
        <v>9241.7000000000007</v>
      </c>
    </row>
    <row r="222" spans="1:11" s="3" customFormat="1" hidden="1" x14ac:dyDescent="0.2">
      <c r="A222" s="36" t="s">
        <v>18</v>
      </c>
      <c r="B222" s="136" t="s">
        <v>53</v>
      </c>
      <c r="C222" s="41"/>
      <c r="D222" s="41"/>
      <c r="E222" s="41">
        <f t="shared" si="145"/>
        <v>0</v>
      </c>
      <c r="F222" s="41"/>
      <c r="G222" s="41"/>
      <c r="H222" s="42"/>
      <c r="I222" s="71">
        <f t="shared" si="115"/>
        <v>0</v>
      </c>
    </row>
    <row r="223" spans="1:11" x14ac:dyDescent="0.2">
      <c r="A223" s="36" t="s">
        <v>20</v>
      </c>
      <c r="B223" s="137" t="s">
        <v>54</v>
      </c>
      <c r="C223" s="41">
        <f>243-C221</f>
        <v>38.800000000000011</v>
      </c>
      <c r="D223" s="98"/>
      <c r="E223" s="38">
        <f t="shared" si="145"/>
        <v>38.800000000000011</v>
      </c>
      <c r="F223" s="38"/>
      <c r="G223" s="38"/>
      <c r="H223" s="39"/>
      <c r="I223" s="13">
        <f t="shared" si="115"/>
        <v>38.800000000000011</v>
      </c>
      <c r="J223" s="8">
        <f>19/119</f>
        <v>0.159663865546218</v>
      </c>
    </row>
    <row r="224" spans="1:11" s="3" customFormat="1" hidden="1" x14ac:dyDescent="0.2">
      <c r="A224" s="60" t="s">
        <v>55</v>
      </c>
      <c r="B224" s="61" t="s">
        <v>56</v>
      </c>
      <c r="C224" s="45">
        <f>SUM(C228,C229,C230)</f>
        <v>0</v>
      </c>
      <c r="D224" s="45">
        <f t="shared" ref="D224:H224" si="146">SUM(D228,D229,D230)</f>
        <v>0</v>
      </c>
      <c r="E224" s="45">
        <f t="shared" si="146"/>
        <v>0</v>
      </c>
      <c r="F224" s="45">
        <f t="shared" si="146"/>
        <v>0</v>
      </c>
      <c r="G224" s="45">
        <f t="shared" si="146"/>
        <v>0</v>
      </c>
      <c r="H224" s="46">
        <f t="shared" si="146"/>
        <v>0</v>
      </c>
      <c r="I224" s="71">
        <f t="shared" si="115"/>
        <v>0</v>
      </c>
    </row>
    <row r="225" spans="1:9" s="3" customFormat="1" hidden="1" x14ac:dyDescent="0.2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15"/>
        <v>0</v>
      </c>
    </row>
    <row r="226" spans="1:9" s="3" customFormat="1" hidden="1" x14ac:dyDescent="0.2">
      <c r="A226" s="64" t="s">
        <v>49</v>
      </c>
      <c r="B226" s="65"/>
      <c r="C226" s="45">
        <f>C228+C229+C230-C227</f>
        <v>0</v>
      </c>
      <c r="D226" s="45">
        <f t="shared" ref="D226:H226" si="147">D228+D229+D230-D227</f>
        <v>0</v>
      </c>
      <c r="E226" s="45">
        <f t="shared" si="147"/>
        <v>0</v>
      </c>
      <c r="F226" s="45">
        <f t="shared" si="147"/>
        <v>0</v>
      </c>
      <c r="G226" s="45">
        <f t="shared" si="147"/>
        <v>0</v>
      </c>
      <c r="H226" s="46">
        <f t="shared" si="147"/>
        <v>0</v>
      </c>
      <c r="I226" s="71">
        <f t="shared" si="115"/>
        <v>0</v>
      </c>
    </row>
    <row r="227" spans="1:9" s="3" customFormat="1" hidden="1" x14ac:dyDescent="0.2">
      <c r="A227" s="64" t="s">
        <v>50</v>
      </c>
      <c r="B227" s="65"/>
      <c r="C227" s="45"/>
      <c r="D227" s="45"/>
      <c r="E227" s="45">
        <f t="shared" ref="E227:E230" si="148">C227+D227</f>
        <v>0</v>
      </c>
      <c r="F227" s="45"/>
      <c r="G227" s="45"/>
      <c r="H227" s="46"/>
      <c r="I227" s="71">
        <f t="shared" si="115"/>
        <v>0</v>
      </c>
    </row>
    <row r="228" spans="1:9" s="3" customFormat="1" hidden="1" x14ac:dyDescent="0.2">
      <c r="A228" s="36" t="s">
        <v>57</v>
      </c>
      <c r="B228" s="137" t="s">
        <v>58</v>
      </c>
      <c r="C228" s="41"/>
      <c r="D228" s="41"/>
      <c r="E228" s="41">
        <f t="shared" si="148"/>
        <v>0</v>
      </c>
      <c r="F228" s="41"/>
      <c r="G228" s="41"/>
      <c r="H228" s="42"/>
      <c r="I228" s="71">
        <f t="shared" si="115"/>
        <v>0</v>
      </c>
    </row>
    <row r="229" spans="1:9" s="3" customFormat="1" hidden="1" x14ac:dyDescent="0.2">
      <c r="A229" s="36" t="s">
        <v>59</v>
      </c>
      <c r="B229" s="137" t="s">
        <v>60</v>
      </c>
      <c r="C229" s="41"/>
      <c r="D229" s="41"/>
      <c r="E229" s="41">
        <f t="shared" si="148"/>
        <v>0</v>
      </c>
      <c r="F229" s="41"/>
      <c r="G229" s="41"/>
      <c r="H229" s="42"/>
      <c r="I229" s="71">
        <f t="shared" si="115"/>
        <v>0</v>
      </c>
    </row>
    <row r="230" spans="1:9" s="3" customFormat="1" hidden="1" x14ac:dyDescent="0.2">
      <c r="A230" s="36" t="s">
        <v>61</v>
      </c>
      <c r="B230" s="137" t="s">
        <v>62</v>
      </c>
      <c r="C230" s="41"/>
      <c r="D230" s="41"/>
      <c r="E230" s="41">
        <f t="shared" si="148"/>
        <v>0</v>
      </c>
      <c r="F230" s="41"/>
      <c r="G230" s="41"/>
      <c r="H230" s="42"/>
      <c r="I230" s="71">
        <f t="shared" si="115"/>
        <v>0</v>
      </c>
    </row>
    <row r="231" spans="1:9" s="3" customFormat="1" hidden="1" x14ac:dyDescent="0.2">
      <c r="A231" s="60" t="s">
        <v>63</v>
      </c>
      <c r="B231" s="67" t="s">
        <v>64</v>
      </c>
      <c r="C231" s="45">
        <f>SUM(C235,C236,C237)</f>
        <v>0</v>
      </c>
      <c r="D231" s="45">
        <f t="shared" ref="D231:H231" si="149">SUM(D235,D236,D237)</f>
        <v>0</v>
      </c>
      <c r="E231" s="45">
        <f t="shared" si="149"/>
        <v>0</v>
      </c>
      <c r="F231" s="45">
        <f t="shared" si="149"/>
        <v>0</v>
      </c>
      <c r="G231" s="45">
        <f t="shared" si="149"/>
        <v>0</v>
      </c>
      <c r="H231" s="46">
        <f t="shared" si="149"/>
        <v>0</v>
      </c>
      <c r="I231" s="71">
        <f t="shared" si="115"/>
        <v>0</v>
      </c>
    </row>
    <row r="232" spans="1:9" s="3" customFormat="1" hidden="1" x14ac:dyDescent="0.2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15"/>
        <v>0</v>
      </c>
    </row>
    <row r="233" spans="1:9" s="3" customFormat="1" hidden="1" x14ac:dyDescent="0.2">
      <c r="A233" s="64" t="s">
        <v>49</v>
      </c>
      <c r="B233" s="65"/>
      <c r="C233" s="45">
        <f>C235+C236+C237-C234</f>
        <v>0</v>
      </c>
      <c r="D233" s="45">
        <f t="shared" ref="D233:H233" si="150">D235+D236+D237-D234</f>
        <v>0</v>
      </c>
      <c r="E233" s="45">
        <f t="shared" si="150"/>
        <v>0</v>
      </c>
      <c r="F233" s="45">
        <f t="shared" si="150"/>
        <v>0</v>
      </c>
      <c r="G233" s="45">
        <f t="shared" si="150"/>
        <v>0</v>
      </c>
      <c r="H233" s="46">
        <f t="shared" si="150"/>
        <v>0</v>
      </c>
      <c r="I233" s="71">
        <f t="shared" si="115"/>
        <v>0</v>
      </c>
    </row>
    <row r="234" spans="1:9" s="3" customFormat="1" hidden="1" x14ac:dyDescent="0.2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15"/>
        <v>0</v>
      </c>
    </row>
    <row r="235" spans="1:9" s="3" customFormat="1" hidden="1" x14ac:dyDescent="0.2">
      <c r="A235" s="36" t="s">
        <v>57</v>
      </c>
      <c r="B235" s="137" t="s">
        <v>65</v>
      </c>
      <c r="C235" s="41"/>
      <c r="D235" s="41"/>
      <c r="E235" s="41">
        <f t="shared" ref="E235:E237" si="151">C235+D235</f>
        <v>0</v>
      </c>
      <c r="F235" s="41"/>
      <c r="G235" s="41"/>
      <c r="H235" s="42"/>
      <c r="I235" s="71">
        <f t="shared" si="115"/>
        <v>0</v>
      </c>
    </row>
    <row r="236" spans="1:9" s="3" customFormat="1" hidden="1" x14ac:dyDescent="0.2">
      <c r="A236" s="36" t="s">
        <v>59</v>
      </c>
      <c r="B236" s="137" t="s">
        <v>66</v>
      </c>
      <c r="C236" s="41"/>
      <c r="D236" s="41"/>
      <c r="E236" s="41">
        <f t="shared" si="151"/>
        <v>0</v>
      </c>
      <c r="F236" s="41"/>
      <c r="G236" s="41"/>
      <c r="H236" s="42"/>
      <c r="I236" s="71">
        <f t="shared" si="115"/>
        <v>0</v>
      </c>
    </row>
    <row r="237" spans="1:9" s="3" customFormat="1" hidden="1" x14ac:dyDescent="0.2">
      <c r="A237" s="36" t="s">
        <v>61</v>
      </c>
      <c r="B237" s="137" t="s">
        <v>67</v>
      </c>
      <c r="C237" s="41"/>
      <c r="D237" s="41"/>
      <c r="E237" s="41">
        <f t="shared" si="151"/>
        <v>0</v>
      </c>
      <c r="F237" s="41"/>
      <c r="G237" s="41"/>
      <c r="H237" s="42"/>
      <c r="I237" s="71">
        <f t="shared" si="115"/>
        <v>0</v>
      </c>
    </row>
    <row r="238" spans="1:9" s="3" customFormat="1" hidden="1" x14ac:dyDescent="0.2">
      <c r="A238" s="68"/>
      <c r="B238" s="55"/>
      <c r="C238" s="41"/>
      <c r="D238" s="41"/>
      <c r="E238" s="41"/>
      <c r="F238" s="41"/>
      <c r="G238" s="41"/>
      <c r="H238" s="42"/>
      <c r="I238" s="71">
        <f t="shared" si="115"/>
        <v>0</v>
      </c>
    </row>
    <row r="239" spans="1:9" s="3" customFormat="1" hidden="1" x14ac:dyDescent="0.2">
      <c r="A239" s="60" t="s">
        <v>68</v>
      </c>
      <c r="B239" s="61">
        <v>71</v>
      </c>
      <c r="C239" s="45">
        <f>SUM(C240)</f>
        <v>0</v>
      </c>
      <c r="D239" s="45">
        <f t="shared" ref="D239:H239" si="152">SUM(D240)</f>
        <v>0</v>
      </c>
      <c r="E239" s="45">
        <f t="shared" si="152"/>
        <v>0</v>
      </c>
      <c r="F239" s="45">
        <f t="shared" si="152"/>
        <v>0</v>
      </c>
      <c r="G239" s="45">
        <f t="shared" si="152"/>
        <v>0</v>
      </c>
      <c r="H239" s="46">
        <f t="shared" si="152"/>
        <v>0</v>
      </c>
      <c r="I239" s="71">
        <f t="shared" si="115"/>
        <v>0</v>
      </c>
    </row>
    <row r="240" spans="1:9" s="3" customFormat="1" hidden="1" x14ac:dyDescent="0.2">
      <c r="A240" s="50" t="s">
        <v>69</v>
      </c>
      <c r="B240" s="134" t="s">
        <v>70</v>
      </c>
      <c r="C240" s="41"/>
      <c r="D240" s="41"/>
      <c r="E240" s="41">
        <f>C240+D240</f>
        <v>0</v>
      </c>
      <c r="F240" s="41"/>
      <c r="G240" s="41"/>
      <c r="H240" s="42"/>
      <c r="I240" s="71">
        <f t="shared" si="115"/>
        <v>0</v>
      </c>
    </row>
    <row r="241" spans="1:9" s="3" customFormat="1" hidden="1" x14ac:dyDescent="0.2">
      <c r="A241" s="68"/>
      <c r="B241" s="55"/>
      <c r="C241" s="41"/>
      <c r="D241" s="41"/>
      <c r="E241" s="41"/>
      <c r="F241" s="41"/>
      <c r="G241" s="41"/>
      <c r="H241" s="42"/>
      <c r="I241" s="71">
        <f t="shared" si="115"/>
        <v>0</v>
      </c>
    </row>
    <row r="242" spans="1:9" s="3" customFormat="1" hidden="1" x14ac:dyDescent="0.2">
      <c r="A242" s="48" t="s">
        <v>71</v>
      </c>
      <c r="B242" s="67" t="s">
        <v>72</v>
      </c>
      <c r="C242" s="45"/>
      <c r="D242" s="45"/>
      <c r="E242" s="45">
        <f>C242+D242</f>
        <v>0</v>
      </c>
      <c r="F242" s="45"/>
      <c r="G242" s="45"/>
      <c r="H242" s="46"/>
      <c r="I242" s="71">
        <f t="shared" si="115"/>
        <v>0</v>
      </c>
    </row>
    <row r="243" spans="1:9" s="3" customFormat="1" hidden="1" x14ac:dyDescent="0.2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53">SUM(E243:H243)</f>
        <v>0</v>
      </c>
    </row>
    <row r="244" spans="1:9" hidden="1" x14ac:dyDescent="0.2">
      <c r="A244" s="48" t="s">
        <v>73</v>
      </c>
      <c r="B244" s="67"/>
      <c r="C244" s="45">
        <f>C191-C212</f>
        <v>0</v>
      </c>
      <c r="D244" s="45">
        <f t="shared" ref="D244:H244" si="154">D191-D212</f>
        <v>0</v>
      </c>
      <c r="E244" s="45">
        <f t="shared" si="154"/>
        <v>0</v>
      </c>
      <c r="F244" s="45">
        <f t="shared" si="154"/>
        <v>0</v>
      </c>
      <c r="G244" s="45">
        <f t="shared" si="154"/>
        <v>0</v>
      </c>
      <c r="H244" s="46">
        <f t="shared" si="154"/>
        <v>0</v>
      </c>
      <c r="I244" s="13">
        <f t="shared" si="153"/>
        <v>0</v>
      </c>
    </row>
    <row r="245" spans="1:9" s="3" customFormat="1" hidden="1" x14ac:dyDescent="0.2">
      <c r="A245" s="54"/>
      <c r="B245" s="55"/>
      <c r="C245" s="41"/>
      <c r="D245" s="41"/>
      <c r="E245" s="41"/>
      <c r="F245" s="41"/>
      <c r="G245" s="41"/>
      <c r="H245" s="42"/>
      <c r="I245" s="71">
        <f t="shared" si="153"/>
        <v>0</v>
      </c>
    </row>
    <row r="246" spans="1:9" s="2" customFormat="1" x14ac:dyDescent="0.2">
      <c r="A246" s="56" t="s">
        <v>83</v>
      </c>
      <c r="B246" s="57" t="s">
        <v>84</v>
      </c>
      <c r="C246" s="73">
        <f>SUM(C279,C333,C388)</f>
        <v>42209.2</v>
      </c>
      <c r="D246" s="73">
        <f t="shared" ref="D246:H246" si="155">SUM(D279,D333,D388)</f>
        <v>0</v>
      </c>
      <c r="E246" s="73">
        <f t="shared" si="155"/>
        <v>42209.2</v>
      </c>
      <c r="F246" s="73">
        <f t="shared" si="155"/>
        <v>21491.1</v>
      </c>
      <c r="G246" s="73">
        <f t="shared" si="155"/>
        <v>0</v>
      </c>
      <c r="H246" s="74">
        <f t="shared" si="155"/>
        <v>0</v>
      </c>
      <c r="I246" s="13">
        <f t="shared" si="100"/>
        <v>63700.299999999996</v>
      </c>
    </row>
    <row r="247" spans="1:9" x14ac:dyDescent="0.2">
      <c r="A247" s="75" t="s">
        <v>76</v>
      </c>
      <c r="B247" s="76"/>
      <c r="C247" s="95">
        <f>SUM(C248,C251,C277,C274)</f>
        <v>42209.2</v>
      </c>
      <c r="D247" s="95">
        <f>SUM(D248,D251,D277,D274)</f>
        <v>0</v>
      </c>
      <c r="E247" s="95">
        <f t="shared" ref="E247:H247" si="156">SUM(E248,E251,E277,E274)</f>
        <v>42209.2</v>
      </c>
      <c r="F247" s="95">
        <f t="shared" si="156"/>
        <v>21491.1</v>
      </c>
      <c r="G247" s="95">
        <f t="shared" si="156"/>
        <v>0</v>
      </c>
      <c r="H247" s="96">
        <f t="shared" si="156"/>
        <v>0</v>
      </c>
      <c r="I247" s="13">
        <f t="shared" si="100"/>
        <v>63700.299999999996</v>
      </c>
    </row>
    <row r="248" spans="1:9" hidden="1" x14ac:dyDescent="0.2">
      <c r="A248" s="60" t="s">
        <v>43</v>
      </c>
      <c r="B248" s="61">
        <v>20</v>
      </c>
      <c r="C248" s="45">
        <f>SUM(C249)</f>
        <v>0</v>
      </c>
      <c r="D248" s="45">
        <f t="shared" ref="D248:H248" si="157">SUM(D249)</f>
        <v>0</v>
      </c>
      <c r="E248" s="45">
        <f t="shared" si="157"/>
        <v>0</v>
      </c>
      <c r="F248" s="45">
        <f t="shared" si="157"/>
        <v>0</v>
      </c>
      <c r="G248" s="45">
        <f t="shared" si="157"/>
        <v>0</v>
      </c>
      <c r="H248" s="46">
        <f t="shared" si="157"/>
        <v>0</v>
      </c>
      <c r="I248" s="13">
        <f t="shared" si="100"/>
        <v>0</v>
      </c>
    </row>
    <row r="249" spans="1:9" hidden="1" x14ac:dyDescent="0.2">
      <c r="A249" s="50" t="s">
        <v>44</v>
      </c>
      <c r="B249" s="134" t="s">
        <v>45</v>
      </c>
      <c r="C249" s="38">
        <f>SUM(C302,C356,C411)</f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100"/>
        <v>0</v>
      </c>
    </row>
    <row r="250" spans="1:9" s="3" customFormat="1" hidden="1" x14ac:dyDescent="0.2">
      <c r="A250" s="50"/>
      <c r="B250" s="51"/>
      <c r="C250" s="41"/>
      <c r="D250" s="41"/>
      <c r="E250" s="41"/>
      <c r="F250" s="41"/>
      <c r="G250" s="41"/>
      <c r="H250" s="42"/>
      <c r="I250" s="71">
        <f t="shared" si="100"/>
        <v>0</v>
      </c>
    </row>
    <row r="251" spans="1:9" ht="25.5" x14ac:dyDescent="0.2">
      <c r="A251" s="135" t="s">
        <v>46</v>
      </c>
      <c r="B251" s="62">
        <v>60</v>
      </c>
      <c r="C251" s="45">
        <f>SUM(C252,C259,C266)</f>
        <v>42209.2</v>
      </c>
      <c r="D251" s="45">
        <f t="shared" ref="D251:H251" si="158">SUM(D252,D259,D266)</f>
        <v>0</v>
      </c>
      <c r="E251" s="45">
        <f t="shared" si="158"/>
        <v>42209.2</v>
      </c>
      <c r="F251" s="45">
        <f t="shared" si="158"/>
        <v>21491.1</v>
      </c>
      <c r="G251" s="45">
        <f t="shared" si="158"/>
        <v>0</v>
      </c>
      <c r="H251" s="46">
        <f t="shared" si="158"/>
        <v>0</v>
      </c>
      <c r="I251" s="13">
        <f t="shared" si="100"/>
        <v>63700.299999999996</v>
      </c>
    </row>
    <row r="252" spans="1:9" ht="25.5" x14ac:dyDescent="0.2">
      <c r="A252" s="60" t="s">
        <v>47</v>
      </c>
      <c r="B252" s="63">
        <v>60</v>
      </c>
      <c r="C252" s="45">
        <f>SUM(C256,C257,C258)</f>
        <v>42209.2</v>
      </c>
      <c r="D252" s="45">
        <f t="shared" ref="D252:H252" si="159">SUM(D256,D257,D258)</f>
        <v>0</v>
      </c>
      <c r="E252" s="45">
        <f t="shared" si="159"/>
        <v>42209.2</v>
      </c>
      <c r="F252" s="45">
        <f t="shared" si="159"/>
        <v>21491.1</v>
      </c>
      <c r="G252" s="45">
        <f t="shared" si="159"/>
        <v>0</v>
      </c>
      <c r="H252" s="46">
        <f t="shared" si="159"/>
        <v>0</v>
      </c>
      <c r="I252" s="13">
        <f t="shared" si="100"/>
        <v>63700.299999999996</v>
      </c>
    </row>
    <row r="253" spans="1:9" s="3" customFormat="1" hidden="1" x14ac:dyDescent="0.2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100"/>
        <v>0</v>
      </c>
    </row>
    <row r="254" spans="1:9" x14ac:dyDescent="0.2">
      <c r="A254" s="64" t="s">
        <v>49</v>
      </c>
      <c r="B254" s="65"/>
      <c r="C254" s="45">
        <f>C256+C257+C258-C255</f>
        <v>30</v>
      </c>
      <c r="D254" s="45">
        <f t="shared" ref="D254:H254" si="160">D256+D257+D258-D255</f>
        <v>0</v>
      </c>
      <c r="E254" s="45">
        <f t="shared" si="160"/>
        <v>30</v>
      </c>
      <c r="F254" s="45">
        <f t="shared" si="160"/>
        <v>0</v>
      </c>
      <c r="G254" s="45">
        <f t="shared" si="160"/>
        <v>0</v>
      </c>
      <c r="H254" s="46">
        <f t="shared" si="160"/>
        <v>0</v>
      </c>
      <c r="I254" s="13">
        <f t="shared" si="100"/>
        <v>30</v>
      </c>
    </row>
    <row r="255" spans="1:9" x14ac:dyDescent="0.2">
      <c r="A255" s="64" t="s">
        <v>50</v>
      </c>
      <c r="B255" s="65"/>
      <c r="C255" s="45">
        <f t="shared" ref="C255:C258" si="161">SUM(C308,C362,C417)</f>
        <v>42179.199999999997</v>
      </c>
      <c r="D255" s="45">
        <f t="shared" ref="D255:H258" si="162">SUM(D308,D362,D417)</f>
        <v>0</v>
      </c>
      <c r="E255" s="45">
        <f t="shared" si="162"/>
        <v>42179.199999999997</v>
      </c>
      <c r="F255" s="45">
        <f t="shared" si="162"/>
        <v>21491.1</v>
      </c>
      <c r="G255" s="45">
        <f t="shared" si="162"/>
        <v>0</v>
      </c>
      <c r="H255" s="46">
        <f t="shared" si="162"/>
        <v>0</v>
      </c>
      <c r="I255" s="13">
        <f t="shared" si="100"/>
        <v>63670.299999999996</v>
      </c>
    </row>
    <row r="256" spans="1:9" x14ac:dyDescent="0.2">
      <c r="A256" s="36" t="s">
        <v>51</v>
      </c>
      <c r="B256" s="136" t="s">
        <v>52</v>
      </c>
      <c r="C256" s="38">
        <f t="shared" si="161"/>
        <v>32864.800000000003</v>
      </c>
      <c r="D256" s="38">
        <f>SUM(D309,D363,D418)</f>
        <v>0</v>
      </c>
      <c r="E256" s="38">
        <f t="shared" ref="E256:E258" si="163">C256+D256</f>
        <v>32864.800000000003</v>
      </c>
      <c r="F256" s="38">
        <f t="shared" si="162"/>
        <v>0</v>
      </c>
      <c r="G256" s="38">
        <f t="shared" si="162"/>
        <v>0</v>
      </c>
      <c r="H256" s="39">
        <f t="shared" si="162"/>
        <v>0</v>
      </c>
      <c r="I256" s="13">
        <f t="shared" si="100"/>
        <v>32864.800000000003</v>
      </c>
    </row>
    <row r="257" spans="1:9" s="3" customFormat="1" x14ac:dyDescent="0.2">
      <c r="A257" s="36" t="s">
        <v>18</v>
      </c>
      <c r="B257" s="136" t="s">
        <v>53</v>
      </c>
      <c r="C257" s="41">
        <f t="shared" si="161"/>
        <v>3100.5</v>
      </c>
      <c r="D257" s="41">
        <f>SUM(D310,D364,D419)</f>
        <v>0</v>
      </c>
      <c r="E257" s="41">
        <f t="shared" si="163"/>
        <v>3100.5</v>
      </c>
      <c r="F257" s="41">
        <f t="shared" si="162"/>
        <v>21491.1</v>
      </c>
      <c r="G257" s="41">
        <f t="shared" si="162"/>
        <v>0</v>
      </c>
      <c r="H257" s="42">
        <f t="shared" si="162"/>
        <v>0</v>
      </c>
      <c r="I257" s="71">
        <f t="shared" si="100"/>
        <v>24591.599999999999</v>
      </c>
    </row>
    <row r="258" spans="1:9" x14ac:dyDescent="0.2">
      <c r="A258" s="36" t="s">
        <v>20</v>
      </c>
      <c r="B258" s="137" t="s">
        <v>54</v>
      </c>
      <c r="C258" s="38">
        <f t="shared" si="161"/>
        <v>6243.8999999999978</v>
      </c>
      <c r="D258" s="38">
        <f>SUM(D311,D365,D420)</f>
        <v>0</v>
      </c>
      <c r="E258" s="38">
        <f t="shared" si="163"/>
        <v>6243.8999999999978</v>
      </c>
      <c r="F258" s="38">
        <f t="shared" si="162"/>
        <v>0</v>
      </c>
      <c r="G258" s="38">
        <f t="shared" si="162"/>
        <v>0</v>
      </c>
      <c r="H258" s="39">
        <f t="shared" si="162"/>
        <v>0</v>
      </c>
      <c r="I258" s="13">
        <f t="shared" si="100"/>
        <v>6243.8999999999978</v>
      </c>
    </row>
    <row r="259" spans="1:9" s="3" customFormat="1" hidden="1" x14ac:dyDescent="0.2">
      <c r="A259" s="60" t="s">
        <v>55</v>
      </c>
      <c r="B259" s="61" t="s">
        <v>56</v>
      </c>
      <c r="C259" s="45">
        <f>SUM(C263,C264,C265)</f>
        <v>0</v>
      </c>
      <c r="D259" s="45">
        <f t="shared" ref="D259:H259" si="164">SUM(D263,D264,D265)</f>
        <v>0</v>
      </c>
      <c r="E259" s="45">
        <f t="shared" si="164"/>
        <v>0</v>
      </c>
      <c r="F259" s="45">
        <f t="shared" si="164"/>
        <v>0</v>
      </c>
      <c r="G259" s="45">
        <f t="shared" si="164"/>
        <v>0</v>
      </c>
      <c r="H259" s="46">
        <f t="shared" si="164"/>
        <v>0</v>
      </c>
      <c r="I259" s="71">
        <f t="shared" si="100"/>
        <v>0</v>
      </c>
    </row>
    <row r="260" spans="1:9" s="3" customFormat="1" hidden="1" x14ac:dyDescent="0.2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100"/>
        <v>0</v>
      </c>
    </row>
    <row r="261" spans="1:9" s="3" customFormat="1" hidden="1" x14ac:dyDescent="0.2">
      <c r="A261" s="64" t="s">
        <v>49</v>
      </c>
      <c r="B261" s="65"/>
      <c r="C261" s="45">
        <f>C263+C264+C265-C262</f>
        <v>0</v>
      </c>
      <c r="D261" s="45">
        <f t="shared" ref="D261:H261" si="165">D263+D264+D265-D262</f>
        <v>0</v>
      </c>
      <c r="E261" s="45">
        <f t="shared" si="165"/>
        <v>0</v>
      </c>
      <c r="F261" s="45">
        <f t="shared" si="165"/>
        <v>0</v>
      </c>
      <c r="G261" s="45">
        <f t="shared" si="165"/>
        <v>0</v>
      </c>
      <c r="H261" s="46">
        <f t="shared" si="165"/>
        <v>0</v>
      </c>
      <c r="I261" s="71">
        <f t="shared" si="100"/>
        <v>0</v>
      </c>
    </row>
    <row r="262" spans="1:9" s="3" customFormat="1" hidden="1" x14ac:dyDescent="0.2">
      <c r="A262" s="64" t="s">
        <v>50</v>
      </c>
      <c r="B262" s="65"/>
      <c r="C262" s="45">
        <f t="shared" ref="C262:C265" si="166">SUM(C315,C369,C424)</f>
        <v>0</v>
      </c>
      <c r="D262" s="45">
        <f t="shared" ref="D262:H262" si="167">SUM(D315,D369,D424)</f>
        <v>0</v>
      </c>
      <c r="E262" s="45">
        <f t="shared" si="167"/>
        <v>0</v>
      </c>
      <c r="F262" s="45">
        <f t="shared" si="167"/>
        <v>0</v>
      </c>
      <c r="G262" s="45">
        <f t="shared" si="167"/>
        <v>0</v>
      </c>
      <c r="H262" s="46">
        <f t="shared" si="167"/>
        <v>0</v>
      </c>
      <c r="I262" s="71">
        <f t="shared" si="100"/>
        <v>0</v>
      </c>
    </row>
    <row r="263" spans="1:9" s="3" customFormat="1" hidden="1" x14ac:dyDescent="0.2">
      <c r="A263" s="36" t="s">
        <v>57</v>
      </c>
      <c r="B263" s="137" t="s">
        <v>58</v>
      </c>
      <c r="C263" s="41">
        <f t="shared" si="166"/>
        <v>0</v>
      </c>
      <c r="D263" s="41">
        <f>SUM(D316,D370,D425)</f>
        <v>0</v>
      </c>
      <c r="E263" s="41">
        <f t="shared" ref="E263:E265" si="168">C263+D263</f>
        <v>0</v>
      </c>
      <c r="F263" s="41">
        <f t="shared" ref="F263:H265" si="169">SUM(F316,F370,F425)</f>
        <v>0</v>
      </c>
      <c r="G263" s="41">
        <f t="shared" si="169"/>
        <v>0</v>
      </c>
      <c r="H263" s="42">
        <f t="shared" si="169"/>
        <v>0</v>
      </c>
      <c r="I263" s="71">
        <f t="shared" si="100"/>
        <v>0</v>
      </c>
    </row>
    <row r="264" spans="1:9" s="3" customFormat="1" hidden="1" x14ac:dyDescent="0.2">
      <c r="A264" s="36" t="s">
        <v>59</v>
      </c>
      <c r="B264" s="137" t="s">
        <v>60</v>
      </c>
      <c r="C264" s="41">
        <f t="shared" si="166"/>
        <v>0</v>
      </c>
      <c r="D264" s="41">
        <f>SUM(D317,D371,D426)</f>
        <v>0</v>
      </c>
      <c r="E264" s="41">
        <f t="shared" si="168"/>
        <v>0</v>
      </c>
      <c r="F264" s="41">
        <f t="shared" si="169"/>
        <v>0</v>
      </c>
      <c r="G264" s="41">
        <f t="shared" si="169"/>
        <v>0</v>
      </c>
      <c r="H264" s="42">
        <f t="shared" si="169"/>
        <v>0</v>
      </c>
      <c r="I264" s="71">
        <f t="shared" si="100"/>
        <v>0</v>
      </c>
    </row>
    <row r="265" spans="1:9" s="3" customFormat="1" hidden="1" x14ac:dyDescent="0.2">
      <c r="A265" s="36" t="s">
        <v>61</v>
      </c>
      <c r="B265" s="137" t="s">
        <v>62</v>
      </c>
      <c r="C265" s="41">
        <f t="shared" si="166"/>
        <v>0</v>
      </c>
      <c r="D265" s="41">
        <f>SUM(D318,D372,D427)</f>
        <v>0</v>
      </c>
      <c r="E265" s="41">
        <f t="shared" si="168"/>
        <v>0</v>
      </c>
      <c r="F265" s="41">
        <f t="shared" si="169"/>
        <v>0</v>
      </c>
      <c r="G265" s="41">
        <f t="shared" si="169"/>
        <v>0</v>
      </c>
      <c r="H265" s="42">
        <f t="shared" si="169"/>
        <v>0</v>
      </c>
      <c r="I265" s="71">
        <f t="shared" si="100"/>
        <v>0</v>
      </c>
    </row>
    <row r="266" spans="1:9" s="3" customFormat="1" hidden="1" x14ac:dyDescent="0.2">
      <c r="A266" s="60" t="s">
        <v>63</v>
      </c>
      <c r="B266" s="67" t="s">
        <v>64</v>
      </c>
      <c r="C266" s="45">
        <f>SUM(C270,C271,C272)</f>
        <v>0</v>
      </c>
      <c r="D266" s="45">
        <f t="shared" ref="D266:H266" si="170">SUM(D270,D271,D272)</f>
        <v>0</v>
      </c>
      <c r="E266" s="45">
        <f t="shared" si="170"/>
        <v>0</v>
      </c>
      <c r="F266" s="45">
        <f t="shared" si="170"/>
        <v>0</v>
      </c>
      <c r="G266" s="45">
        <f t="shared" si="170"/>
        <v>0</v>
      </c>
      <c r="H266" s="46">
        <f t="shared" si="170"/>
        <v>0</v>
      </c>
      <c r="I266" s="71">
        <f t="shared" si="100"/>
        <v>0</v>
      </c>
    </row>
    <row r="267" spans="1:9" s="3" customFormat="1" hidden="1" x14ac:dyDescent="0.2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100"/>
        <v>0</v>
      </c>
    </row>
    <row r="268" spans="1:9" s="3" customFormat="1" hidden="1" x14ac:dyDescent="0.2">
      <c r="A268" s="64" t="s">
        <v>49</v>
      </c>
      <c r="B268" s="65"/>
      <c r="C268" s="45">
        <f>C270+C271+C272-C269</f>
        <v>0</v>
      </c>
      <c r="D268" s="45">
        <f t="shared" ref="D268:H268" si="171">D270+D271+D272-D269</f>
        <v>0</v>
      </c>
      <c r="E268" s="45">
        <f t="shared" si="171"/>
        <v>0</v>
      </c>
      <c r="F268" s="45">
        <f t="shared" si="171"/>
        <v>0</v>
      </c>
      <c r="G268" s="45">
        <f t="shared" si="171"/>
        <v>0</v>
      </c>
      <c r="H268" s="46">
        <f t="shared" si="171"/>
        <v>0</v>
      </c>
      <c r="I268" s="71">
        <f t="shared" si="100"/>
        <v>0</v>
      </c>
    </row>
    <row r="269" spans="1:9" s="3" customFormat="1" hidden="1" x14ac:dyDescent="0.2">
      <c r="A269" s="64" t="s">
        <v>50</v>
      </c>
      <c r="B269" s="65"/>
      <c r="C269" s="45">
        <f t="shared" ref="C269:C272" si="172">SUM(C322,C376,C431)</f>
        <v>0</v>
      </c>
      <c r="D269" s="45">
        <f t="shared" ref="D269:H269" si="173">SUM(D322,D376,D431)</f>
        <v>0</v>
      </c>
      <c r="E269" s="45">
        <f t="shared" si="173"/>
        <v>0</v>
      </c>
      <c r="F269" s="45">
        <f t="shared" si="173"/>
        <v>0</v>
      </c>
      <c r="G269" s="45">
        <f t="shared" si="173"/>
        <v>0</v>
      </c>
      <c r="H269" s="46">
        <f t="shared" si="173"/>
        <v>0</v>
      </c>
      <c r="I269" s="71">
        <f t="shared" si="100"/>
        <v>0</v>
      </c>
    </row>
    <row r="270" spans="1:9" s="3" customFormat="1" hidden="1" x14ac:dyDescent="0.2">
      <c r="A270" s="36" t="s">
        <v>57</v>
      </c>
      <c r="B270" s="137" t="s">
        <v>65</v>
      </c>
      <c r="C270" s="41">
        <f t="shared" si="172"/>
        <v>0</v>
      </c>
      <c r="D270" s="41">
        <f>SUM(D323,D377,D432)</f>
        <v>0</v>
      </c>
      <c r="E270" s="41">
        <f t="shared" ref="E270:E272" si="174">C270+D270</f>
        <v>0</v>
      </c>
      <c r="F270" s="41">
        <f t="shared" ref="F270:H272" si="175">SUM(F323,F377,F432)</f>
        <v>0</v>
      </c>
      <c r="G270" s="41">
        <f t="shared" si="175"/>
        <v>0</v>
      </c>
      <c r="H270" s="42">
        <f t="shared" si="175"/>
        <v>0</v>
      </c>
      <c r="I270" s="71">
        <f t="shared" si="100"/>
        <v>0</v>
      </c>
    </row>
    <row r="271" spans="1:9" s="3" customFormat="1" hidden="1" x14ac:dyDescent="0.2">
      <c r="A271" s="36" t="s">
        <v>59</v>
      </c>
      <c r="B271" s="137" t="s">
        <v>66</v>
      </c>
      <c r="C271" s="41">
        <f t="shared" si="172"/>
        <v>0</v>
      </c>
      <c r="D271" s="41">
        <f>SUM(D324,D378,D433)</f>
        <v>0</v>
      </c>
      <c r="E271" s="41">
        <f t="shared" si="174"/>
        <v>0</v>
      </c>
      <c r="F271" s="41">
        <f t="shared" si="175"/>
        <v>0</v>
      </c>
      <c r="G271" s="41">
        <f t="shared" si="175"/>
        <v>0</v>
      </c>
      <c r="H271" s="42">
        <f t="shared" si="175"/>
        <v>0</v>
      </c>
      <c r="I271" s="71">
        <f t="shared" si="100"/>
        <v>0</v>
      </c>
    </row>
    <row r="272" spans="1:9" s="3" customFormat="1" hidden="1" x14ac:dyDescent="0.2">
      <c r="A272" s="36" t="s">
        <v>61</v>
      </c>
      <c r="B272" s="137" t="s">
        <v>67</v>
      </c>
      <c r="C272" s="41">
        <f t="shared" si="172"/>
        <v>0</v>
      </c>
      <c r="D272" s="41">
        <f>SUM(D325,D379,D434)</f>
        <v>0</v>
      </c>
      <c r="E272" s="41">
        <f t="shared" si="174"/>
        <v>0</v>
      </c>
      <c r="F272" s="41">
        <f t="shared" si="175"/>
        <v>0</v>
      </c>
      <c r="G272" s="41">
        <f t="shared" si="175"/>
        <v>0</v>
      </c>
      <c r="H272" s="42">
        <f t="shared" si="175"/>
        <v>0</v>
      </c>
      <c r="I272" s="71">
        <f t="shared" si="100"/>
        <v>0</v>
      </c>
    </row>
    <row r="273" spans="1:12" s="3" customFormat="1" hidden="1" x14ac:dyDescent="0.2">
      <c r="A273" s="68"/>
      <c r="B273" s="55"/>
      <c r="C273" s="41"/>
      <c r="D273" s="41"/>
      <c r="E273" s="41"/>
      <c r="F273" s="41"/>
      <c r="G273" s="41"/>
      <c r="H273" s="42"/>
      <c r="I273" s="71">
        <f t="shared" si="100"/>
        <v>0</v>
      </c>
    </row>
    <row r="274" spans="1:12" hidden="1" x14ac:dyDescent="0.2">
      <c r="A274" s="60" t="s">
        <v>68</v>
      </c>
      <c r="B274" s="61">
        <v>71</v>
      </c>
      <c r="C274" s="45">
        <f>SUM(C275)</f>
        <v>0</v>
      </c>
      <c r="D274" s="45">
        <f t="shared" ref="D274:H274" si="176">SUM(D275)</f>
        <v>0</v>
      </c>
      <c r="E274" s="45">
        <f t="shared" si="176"/>
        <v>0</v>
      </c>
      <c r="F274" s="45">
        <f t="shared" si="176"/>
        <v>0</v>
      </c>
      <c r="G274" s="45">
        <f t="shared" si="176"/>
        <v>0</v>
      </c>
      <c r="H274" s="46">
        <f t="shared" si="176"/>
        <v>0</v>
      </c>
      <c r="I274" s="13">
        <f t="shared" si="100"/>
        <v>0</v>
      </c>
    </row>
    <row r="275" spans="1:12" hidden="1" x14ac:dyDescent="0.2">
      <c r="A275" s="50" t="s">
        <v>69</v>
      </c>
      <c r="B275" s="134" t="s">
        <v>70</v>
      </c>
      <c r="C275" s="38">
        <f>SUM(C328,C382,C437)</f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100"/>
        <v>0</v>
      </c>
    </row>
    <row r="276" spans="1:12" s="3" customFormat="1" hidden="1" x14ac:dyDescent="0.2">
      <c r="A276" s="68"/>
      <c r="B276" s="55"/>
      <c r="C276" s="41"/>
      <c r="D276" s="41"/>
      <c r="E276" s="41"/>
      <c r="F276" s="41"/>
      <c r="G276" s="41"/>
      <c r="H276" s="42"/>
      <c r="I276" s="71">
        <f t="shared" si="100"/>
        <v>0</v>
      </c>
    </row>
    <row r="277" spans="1:12" s="3" customFormat="1" hidden="1" x14ac:dyDescent="0.2">
      <c r="A277" s="48" t="s">
        <v>71</v>
      </c>
      <c r="B277" s="67" t="s">
        <v>72</v>
      </c>
      <c r="C277" s="45">
        <f>SUM(C330,C384,C439)</f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100"/>
        <v>0</v>
      </c>
    </row>
    <row r="278" spans="1:12" s="3" customFormat="1" hidden="1" x14ac:dyDescent="0.2">
      <c r="A278" s="54"/>
      <c r="B278" s="55"/>
      <c r="C278" s="41"/>
      <c r="D278" s="41"/>
      <c r="E278" s="41"/>
      <c r="F278" s="41"/>
      <c r="G278" s="41"/>
      <c r="H278" s="42"/>
      <c r="I278" s="71">
        <f t="shared" si="100"/>
        <v>0</v>
      </c>
    </row>
    <row r="279" spans="1:12" s="2" customFormat="1" x14ac:dyDescent="0.2">
      <c r="A279" s="85" t="s">
        <v>85</v>
      </c>
      <c r="B279" s="86"/>
      <c r="C279" s="87">
        <f>C280</f>
        <v>16382.4</v>
      </c>
      <c r="D279" s="87">
        <f t="shared" ref="D279:H279" si="177">D280</f>
        <v>0</v>
      </c>
      <c r="E279" s="87">
        <f t="shared" si="177"/>
        <v>16382.4</v>
      </c>
      <c r="F279" s="87">
        <f t="shared" si="177"/>
        <v>2876.1</v>
      </c>
      <c r="G279" s="87">
        <f t="shared" si="177"/>
        <v>0</v>
      </c>
      <c r="H279" s="88">
        <f t="shared" si="177"/>
        <v>0</v>
      </c>
      <c r="I279" s="13">
        <f t="shared" si="100"/>
        <v>19258.5</v>
      </c>
    </row>
    <row r="280" spans="1:12" s="4" customFormat="1" x14ac:dyDescent="0.2">
      <c r="A280" s="93" t="s">
        <v>78</v>
      </c>
      <c r="B280" s="94"/>
      <c r="C280" s="91">
        <f>SUM(C281,C282,C283,C287)</f>
        <v>16382.4</v>
      </c>
      <c r="D280" s="91">
        <f t="shared" ref="D280:H280" si="178">SUM(D281,D282,D283,D287)</f>
        <v>0</v>
      </c>
      <c r="E280" s="91">
        <f t="shared" si="178"/>
        <v>16382.4</v>
      </c>
      <c r="F280" s="91">
        <f t="shared" si="178"/>
        <v>2876.1</v>
      </c>
      <c r="G280" s="91">
        <f t="shared" si="178"/>
        <v>0</v>
      </c>
      <c r="H280" s="92">
        <f t="shared" si="178"/>
        <v>0</v>
      </c>
      <c r="I280" s="13">
        <f t="shared" si="100"/>
        <v>19258.5</v>
      </c>
    </row>
    <row r="281" spans="1:12" x14ac:dyDescent="0.2">
      <c r="A281" s="36" t="s">
        <v>12</v>
      </c>
      <c r="B281" s="37"/>
      <c r="C281" s="38">
        <v>2000</v>
      </c>
      <c r="D281" s="38"/>
      <c r="E281" s="38">
        <f>SUM(C281,D281)</f>
        <v>2000</v>
      </c>
      <c r="F281" s="38">
        <f>19258.5-16382.4</f>
        <v>2876.1</v>
      </c>
      <c r="G281" s="38"/>
      <c r="H281" s="39"/>
      <c r="I281" s="13">
        <f t="shared" si="100"/>
        <v>4876.1000000000004</v>
      </c>
      <c r="K281" s="8">
        <v>0.50529999999999997</v>
      </c>
    </row>
    <row r="282" spans="1:12" s="3" customFormat="1" hidden="1" x14ac:dyDescent="0.2">
      <c r="A282" s="36" t="s">
        <v>13</v>
      </c>
      <c r="B282" s="40"/>
      <c r="C282" s="41"/>
      <c r="D282" s="41"/>
      <c r="E282" s="41">
        <f t="shared" ref="E282:E283" si="179">SUM(C282,D282)</f>
        <v>0</v>
      </c>
      <c r="F282" s="41"/>
      <c r="G282" s="41"/>
      <c r="H282" s="42"/>
      <c r="I282" s="71">
        <f t="shared" si="100"/>
        <v>0</v>
      </c>
    </row>
    <row r="283" spans="1:12" x14ac:dyDescent="0.2">
      <c r="A283" s="43" t="s">
        <v>79</v>
      </c>
      <c r="B283" s="44" t="s">
        <v>15</v>
      </c>
      <c r="C283" s="45">
        <f>SUM(C284:C286)</f>
        <v>14382.4</v>
      </c>
      <c r="D283" s="45">
        <f>SUM(D284:D286)</f>
        <v>0</v>
      </c>
      <c r="E283" s="45">
        <f t="shared" si="179"/>
        <v>14382.4</v>
      </c>
      <c r="F283" s="45">
        <f t="shared" ref="F283:H283" si="180">SUM(F284:F286)</f>
        <v>0</v>
      </c>
      <c r="G283" s="45">
        <f t="shared" si="180"/>
        <v>0</v>
      </c>
      <c r="H283" s="46">
        <f t="shared" si="180"/>
        <v>0</v>
      </c>
      <c r="I283" s="13">
        <f t="shared" si="100"/>
        <v>14382.4</v>
      </c>
    </row>
    <row r="284" spans="1:12" x14ac:dyDescent="0.2">
      <c r="A284" s="47" t="s">
        <v>16</v>
      </c>
      <c r="B284" s="37" t="s">
        <v>17</v>
      </c>
      <c r="C284" s="38">
        <f>ROUND(14382.4*100/119,1)</f>
        <v>12086.1</v>
      </c>
      <c r="D284" s="38"/>
      <c r="E284" s="38">
        <f t="shared" ref="E284:E286" si="181">SUM(C284,D284)</f>
        <v>12086.1</v>
      </c>
      <c r="F284" s="38"/>
      <c r="G284" s="38"/>
      <c r="H284" s="39"/>
      <c r="I284" s="13">
        <f t="shared" si="100"/>
        <v>12086.1</v>
      </c>
      <c r="J284" s="8">
        <f>100/119</f>
        <v>0.84033613445378197</v>
      </c>
    </row>
    <row r="285" spans="1:12" s="3" customFormat="1" hidden="1" x14ac:dyDescent="0.2">
      <c r="A285" s="47" t="s">
        <v>18</v>
      </c>
      <c r="B285" s="37" t="s">
        <v>19</v>
      </c>
      <c r="C285" s="41"/>
      <c r="D285" s="41"/>
      <c r="E285" s="41">
        <f t="shared" si="181"/>
        <v>0</v>
      </c>
      <c r="F285" s="41"/>
      <c r="G285" s="41"/>
      <c r="H285" s="42"/>
      <c r="I285" s="71">
        <f t="shared" si="100"/>
        <v>0</v>
      </c>
    </row>
    <row r="286" spans="1:12" x14ac:dyDescent="0.2">
      <c r="A286" s="47" t="s">
        <v>20</v>
      </c>
      <c r="B286" s="37" t="s">
        <v>21</v>
      </c>
      <c r="C286" s="38">
        <f>14382.4-C284</f>
        <v>2296.2999999999993</v>
      </c>
      <c r="D286" s="38"/>
      <c r="E286" s="38">
        <f t="shared" si="181"/>
        <v>2296.2999999999993</v>
      </c>
      <c r="F286" s="38"/>
      <c r="G286" s="38"/>
      <c r="H286" s="39"/>
      <c r="I286" s="13">
        <f t="shared" si="100"/>
        <v>2296.2999999999993</v>
      </c>
      <c r="J286" s="8">
        <f>19/119</f>
        <v>0.159663865546218</v>
      </c>
    </row>
    <row r="287" spans="1:12" s="3" customFormat="1" ht="25.5" hidden="1" x14ac:dyDescent="0.2">
      <c r="A287" s="43" t="s">
        <v>22</v>
      </c>
      <c r="B287" s="44" t="s">
        <v>23</v>
      </c>
      <c r="C287" s="45">
        <f>SUM(C288,C292,C296)</f>
        <v>0</v>
      </c>
      <c r="D287" s="45">
        <f t="shared" ref="D287:H287" si="182">SUM(D288,D292,D296)</f>
        <v>0</v>
      </c>
      <c r="E287" s="45">
        <f t="shared" si="182"/>
        <v>0</v>
      </c>
      <c r="F287" s="45">
        <f t="shared" si="182"/>
        <v>0</v>
      </c>
      <c r="G287" s="45">
        <f t="shared" si="182"/>
        <v>0</v>
      </c>
      <c r="H287" s="46">
        <f t="shared" si="182"/>
        <v>0</v>
      </c>
      <c r="I287" s="71">
        <f t="shared" si="100"/>
        <v>0</v>
      </c>
    </row>
    <row r="288" spans="1:12" s="3" customFormat="1" hidden="1" x14ac:dyDescent="0.2">
      <c r="A288" s="48" t="s">
        <v>24</v>
      </c>
      <c r="B288" s="49" t="s">
        <v>25</v>
      </c>
      <c r="C288" s="45">
        <f>SUM(C289:C291)</f>
        <v>0</v>
      </c>
      <c r="D288" s="45">
        <f t="shared" ref="D288:H288" si="183">SUM(D289:D291)</f>
        <v>0</v>
      </c>
      <c r="E288" s="45">
        <f t="shared" si="183"/>
        <v>0</v>
      </c>
      <c r="F288" s="45">
        <f t="shared" si="183"/>
        <v>0</v>
      </c>
      <c r="G288" s="45">
        <f t="shared" si="183"/>
        <v>0</v>
      </c>
      <c r="H288" s="46">
        <f t="shared" si="183"/>
        <v>0</v>
      </c>
      <c r="I288" s="71">
        <f t="shared" si="100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">
      <c r="A289" s="50" t="s">
        <v>26</v>
      </c>
      <c r="B289" s="51" t="s">
        <v>27</v>
      </c>
      <c r="C289" s="41"/>
      <c r="D289" s="41"/>
      <c r="E289" s="41">
        <f t="shared" ref="E289:E291" si="184">SUM(C289,D289)</f>
        <v>0</v>
      </c>
      <c r="F289" s="41"/>
      <c r="G289" s="41"/>
      <c r="H289" s="42"/>
      <c r="I289" s="71">
        <f t="shared" si="100"/>
        <v>0</v>
      </c>
    </row>
    <row r="290" spans="1:9" s="3" customFormat="1" hidden="1" x14ac:dyDescent="0.2">
      <c r="A290" s="50" t="s">
        <v>28</v>
      </c>
      <c r="B290" s="52" t="s">
        <v>29</v>
      </c>
      <c r="C290" s="41"/>
      <c r="D290" s="41"/>
      <c r="E290" s="41">
        <f t="shared" si="184"/>
        <v>0</v>
      </c>
      <c r="F290" s="41"/>
      <c r="G290" s="41"/>
      <c r="H290" s="42"/>
      <c r="I290" s="71">
        <f t="shared" si="100"/>
        <v>0</v>
      </c>
    </row>
    <row r="291" spans="1:9" s="3" customFormat="1" hidden="1" x14ac:dyDescent="0.2">
      <c r="A291" s="50" t="s">
        <v>30</v>
      </c>
      <c r="B291" s="52" t="s">
        <v>31</v>
      </c>
      <c r="C291" s="41"/>
      <c r="D291" s="41"/>
      <c r="E291" s="41">
        <f t="shared" si="184"/>
        <v>0</v>
      </c>
      <c r="F291" s="41"/>
      <c r="G291" s="41"/>
      <c r="H291" s="42"/>
      <c r="I291" s="71">
        <f t="shared" si="100"/>
        <v>0</v>
      </c>
    </row>
    <row r="292" spans="1:9" s="3" customFormat="1" hidden="1" x14ac:dyDescent="0.2">
      <c r="A292" s="48" t="s">
        <v>32</v>
      </c>
      <c r="B292" s="53" t="s">
        <v>33</v>
      </c>
      <c r="C292" s="45">
        <f>SUM(C293:C295)</f>
        <v>0</v>
      </c>
      <c r="D292" s="45">
        <f t="shared" ref="D292:H292" si="185">SUM(D293:D295)</f>
        <v>0</v>
      </c>
      <c r="E292" s="45">
        <f t="shared" si="185"/>
        <v>0</v>
      </c>
      <c r="F292" s="45">
        <f t="shared" si="185"/>
        <v>0</v>
      </c>
      <c r="G292" s="45">
        <f t="shared" si="185"/>
        <v>0</v>
      </c>
      <c r="H292" s="46">
        <f t="shared" si="185"/>
        <v>0</v>
      </c>
      <c r="I292" s="71">
        <f t="shared" si="100"/>
        <v>0</v>
      </c>
    </row>
    <row r="293" spans="1:9" s="3" customFormat="1" hidden="1" x14ac:dyDescent="0.2">
      <c r="A293" s="50" t="s">
        <v>26</v>
      </c>
      <c r="B293" s="52" t="s">
        <v>34</v>
      </c>
      <c r="C293" s="41"/>
      <c r="D293" s="41"/>
      <c r="E293" s="41">
        <f t="shared" ref="E293:E295" si="186">SUM(C293,D293)</f>
        <v>0</v>
      </c>
      <c r="F293" s="41"/>
      <c r="G293" s="41"/>
      <c r="H293" s="42"/>
      <c r="I293" s="71">
        <f t="shared" si="100"/>
        <v>0</v>
      </c>
    </row>
    <row r="294" spans="1:9" s="3" customFormat="1" hidden="1" x14ac:dyDescent="0.2">
      <c r="A294" s="50" t="s">
        <v>28</v>
      </c>
      <c r="B294" s="52" t="s">
        <v>35</v>
      </c>
      <c r="C294" s="41"/>
      <c r="D294" s="41"/>
      <c r="E294" s="41">
        <f t="shared" si="186"/>
        <v>0</v>
      </c>
      <c r="F294" s="41"/>
      <c r="G294" s="41"/>
      <c r="H294" s="42"/>
      <c r="I294" s="71">
        <f t="shared" si="100"/>
        <v>0</v>
      </c>
    </row>
    <row r="295" spans="1:9" s="3" customFormat="1" hidden="1" x14ac:dyDescent="0.2">
      <c r="A295" s="50" t="s">
        <v>30</v>
      </c>
      <c r="B295" s="52" t="s">
        <v>36</v>
      </c>
      <c r="C295" s="41"/>
      <c r="D295" s="41"/>
      <c r="E295" s="41">
        <f t="shared" si="186"/>
        <v>0</v>
      </c>
      <c r="F295" s="41"/>
      <c r="G295" s="41"/>
      <c r="H295" s="42"/>
      <c r="I295" s="71">
        <f t="shared" si="100"/>
        <v>0</v>
      </c>
    </row>
    <row r="296" spans="1:9" s="3" customFormat="1" hidden="1" x14ac:dyDescent="0.2">
      <c r="A296" s="48" t="s">
        <v>37</v>
      </c>
      <c r="B296" s="53" t="s">
        <v>38</v>
      </c>
      <c r="C296" s="45">
        <f>SUM(C297:C299)</f>
        <v>0</v>
      </c>
      <c r="D296" s="45">
        <f t="shared" ref="D296:H296" si="187">SUM(D297:D299)</f>
        <v>0</v>
      </c>
      <c r="E296" s="45">
        <f t="shared" si="187"/>
        <v>0</v>
      </c>
      <c r="F296" s="45">
        <f t="shared" si="187"/>
        <v>0</v>
      </c>
      <c r="G296" s="45">
        <f t="shared" si="187"/>
        <v>0</v>
      </c>
      <c r="H296" s="46">
        <f t="shared" si="187"/>
        <v>0</v>
      </c>
      <c r="I296" s="71">
        <f t="shared" si="100"/>
        <v>0</v>
      </c>
    </row>
    <row r="297" spans="1:9" s="3" customFormat="1" hidden="1" x14ac:dyDescent="0.2">
      <c r="A297" s="50" t="s">
        <v>26</v>
      </c>
      <c r="B297" s="52" t="s">
        <v>39</v>
      </c>
      <c r="C297" s="41"/>
      <c r="D297" s="41"/>
      <c r="E297" s="41">
        <f t="shared" ref="E297:E299" si="188">SUM(C297,D297)</f>
        <v>0</v>
      </c>
      <c r="F297" s="41"/>
      <c r="G297" s="41"/>
      <c r="H297" s="42"/>
      <c r="I297" s="71">
        <f t="shared" si="100"/>
        <v>0</v>
      </c>
    </row>
    <row r="298" spans="1:9" s="3" customFormat="1" hidden="1" x14ac:dyDescent="0.2">
      <c r="A298" s="50" t="s">
        <v>28</v>
      </c>
      <c r="B298" s="52" t="s">
        <v>40</v>
      </c>
      <c r="C298" s="41"/>
      <c r="D298" s="41"/>
      <c r="E298" s="41">
        <f t="shared" si="188"/>
        <v>0</v>
      </c>
      <c r="F298" s="41"/>
      <c r="G298" s="41"/>
      <c r="H298" s="42"/>
      <c r="I298" s="71">
        <f t="shared" si="100"/>
        <v>0</v>
      </c>
    </row>
    <row r="299" spans="1:9" s="3" customFormat="1" hidden="1" x14ac:dyDescent="0.2">
      <c r="A299" s="50" t="s">
        <v>30</v>
      </c>
      <c r="B299" s="52" t="s">
        <v>41</v>
      </c>
      <c r="C299" s="41"/>
      <c r="D299" s="41"/>
      <c r="E299" s="41">
        <f t="shared" si="188"/>
        <v>0</v>
      </c>
      <c r="F299" s="41"/>
      <c r="G299" s="41"/>
      <c r="H299" s="42"/>
      <c r="I299" s="71">
        <f t="shared" si="100"/>
        <v>0</v>
      </c>
    </row>
    <row r="300" spans="1:9" s="4" customFormat="1" x14ac:dyDescent="0.2">
      <c r="A300" s="93" t="s">
        <v>86</v>
      </c>
      <c r="B300" s="94"/>
      <c r="C300" s="95">
        <f>SUM(C301,C304,C330,C327)</f>
        <v>16382.4</v>
      </c>
      <c r="D300" s="95">
        <f>SUM(D301,D304,D330,D327)</f>
        <v>0</v>
      </c>
      <c r="E300" s="95">
        <f t="shared" ref="E300:H300" si="189">SUM(E301,E304,E330,E327)</f>
        <v>16382.4</v>
      </c>
      <c r="F300" s="95">
        <f t="shared" si="189"/>
        <v>2876.1</v>
      </c>
      <c r="G300" s="95">
        <f t="shared" si="189"/>
        <v>0</v>
      </c>
      <c r="H300" s="96">
        <f t="shared" si="189"/>
        <v>0</v>
      </c>
      <c r="I300" s="13">
        <f t="shared" si="100"/>
        <v>19258.5</v>
      </c>
    </row>
    <row r="301" spans="1:9" s="3" customFormat="1" hidden="1" x14ac:dyDescent="0.2">
      <c r="A301" s="60" t="s">
        <v>43</v>
      </c>
      <c r="B301" s="61">
        <v>20</v>
      </c>
      <c r="C301" s="45">
        <f>SUM(C302)</f>
        <v>0</v>
      </c>
      <c r="D301" s="45">
        <f t="shared" ref="D301:H301" si="190">SUM(D302)</f>
        <v>0</v>
      </c>
      <c r="E301" s="45">
        <f t="shared" si="190"/>
        <v>0</v>
      </c>
      <c r="F301" s="45">
        <f t="shared" si="190"/>
        <v>0</v>
      </c>
      <c r="G301" s="45">
        <f t="shared" si="190"/>
        <v>0</v>
      </c>
      <c r="H301" s="46">
        <f t="shared" si="190"/>
        <v>0</v>
      </c>
      <c r="I301" s="71">
        <f t="shared" si="100"/>
        <v>0</v>
      </c>
    </row>
    <row r="302" spans="1:9" s="3" customFormat="1" hidden="1" x14ac:dyDescent="0.2">
      <c r="A302" s="50" t="s">
        <v>87</v>
      </c>
      <c r="B302" s="134" t="s">
        <v>88</v>
      </c>
      <c r="C302" s="41"/>
      <c r="D302" s="41"/>
      <c r="E302" s="41">
        <f>C302+D302</f>
        <v>0</v>
      </c>
      <c r="F302" s="41"/>
      <c r="G302" s="41"/>
      <c r="H302" s="42"/>
      <c r="I302" s="71">
        <f t="shared" si="100"/>
        <v>0</v>
      </c>
    </row>
    <row r="303" spans="1:9" s="3" customFormat="1" hidden="1" x14ac:dyDescent="0.2">
      <c r="A303" s="50"/>
      <c r="B303" s="51"/>
      <c r="C303" s="41"/>
      <c r="D303" s="41"/>
      <c r="E303" s="41"/>
      <c r="F303" s="41"/>
      <c r="G303" s="41"/>
      <c r="H303" s="42"/>
      <c r="I303" s="71">
        <f t="shared" si="100"/>
        <v>0</v>
      </c>
    </row>
    <row r="304" spans="1:9" ht="25.5" x14ac:dyDescent="0.2">
      <c r="A304" s="135" t="s">
        <v>46</v>
      </c>
      <c r="B304" s="62">
        <v>60</v>
      </c>
      <c r="C304" s="45">
        <f>SUM(C305,C312,C319)</f>
        <v>16382.4</v>
      </c>
      <c r="D304" s="45">
        <f t="shared" ref="D304:H304" si="191">SUM(D305,D312,D319)</f>
        <v>0</v>
      </c>
      <c r="E304" s="45">
        <f t="shared" si="191"/>
        <v>16382.4</v>
      </c>
      <c r="F304" s="45">
        <f t="shared" si="191"/>
        <v>2876.1</v>
      </c>
      <c r="G304" s="45">
        <f t="shared" si="191"/>
        <v>0</v>
      </c>
      <c r="H304" s="46">
        <f t="shared" si="191"/>
        <v>0</v>
      </c>
      <c r="I304" s="13">
        <f t="shared" si="100"/>
        <v>19258.5</v>
      </c>
    </row>
    <row r="305" spans="1:11" ht="25.5" x14ac:dyDescent="0.2">
      <c r="A305" s="60" t="s">
        <v>47</v>
      </c>
      <c r="B305" s="63">
        <v>60</v>
      </c>
      <c r="C305" s="45">
        <f>SUM(C309,C310,C311)</f>
        <v>16382.4</v>
      </c>
      <c r="D305" s="45">
        <f t="shared" ref="D305:H305" si="192">SUM(D309,D310,D311)</f>
        <v>0</v>
      </c>
      <c r="E305" s="45">
        <f t="shared" si="192"/>
        <v>16382.4</v>
      </c>
      <c r="F305" s="45">
        <f t="shared" si="192"/>
        <v>2876.1</v>
      </c>
      <c r="G305" s="45">
        <f t="shared" si="192"/>
        <v>0</v>
      </c>
      <c r="H305" s="46">
        <f t="shared" si="192"/>
        <v>0</v>
      </c>
      <c r="I305" s="13">
        <f t="shared" si="100"/>
        <v>19258.5</v>
      </c>
    </row>
    <row r="306" spans="1:11" s="3" customFormat="1" hidden="1" x14ac:dyDescent="0.2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100"/>
        <v>0</v>
      </c>
    </row>
    <row r="307" spans="1:11" x14ac:dyDescent="0.2">
      <c r="A307" s="64" t="s">
        <v>49</v>
      </c>
      <c r="B307" s="65"/>
      <c r="C307" s="45">
        <f>C309+C310+C311-C308</f>
        <v>19.399999999999636</v>
      </c>
      <c r="D307" s="45">
        <f>D309+D310+D311-D308</f>
        <v>0</v>
      </c>
      <c r="E307" s="45">
        <f t="shared" ref="E307:H307" si="193">E309+E310+E311-E308</f>
        <v>19.399999999999636</v>
      </c>
      <c r="F307" s="45">
        <f t="shared" si="193"/>
        <v>0</v>
      </c>
      <c r="G307" s="45">
        <f t="shared" si="193"/>
        <v>0</v>
      </c>
      <c r="H307" s="46">
        <f t="shared" si="193"/>
        <v>0</v>
      </c>
      <c r="I307" s="13">
        <f t="shared" si="100"/>
        <v>19.399999999999636</v>
      </c>
    </row>
    <row r="308" spans="1:11" x14ac:dyDescent="0.2">
      <c r="A308" s="64" t="s">
        <v>50</v>
      </c>
      <c r="B308" s="65"/>
      <c r="C308" s="45">
        <f>16382.4-17.6-1.8</f>
        <v>16363</v>
      </c>
      <c r="D308" s="45">
        <f>SUM(D309:D311)</f>
        <v>0</v>
      </c>
      <c r="E308" s="45">
        <f t="shared" ref="E308:E311" si="194">C308+D308</f>
        <v>16363</v>
      </c>
      <c r="F308" s="45">
        <f>19258.5-16382.4</f>
        <v>2876.1</v>
      </c>
      <c r="G308" s="45"/>
      <c r="H308" s="46"/>
      <c r="I308" s="13">
        <f t="shared" si="100"/>
        <v>19239.099999999999</v>
      </c>
    </row>
    <row r="309" spans="1:11" x14ac:dyDescent="0.2">
      <c r="A309" s="36" t="s">
        <v>51</v>
      </c>
      <c r="B309" s="136" t="s">
        <v>52</v>
      </c>
      <c r="C309" s="38">
        <f>ROUND(14382.4*100/119,1)</f>
        <v>12086.1</v>
      </c>
      <c r="D309" s="38"/>
      <c r="E309" s="38">
        <f t="shared" si="194"/>
        <v>12086.1</v>
      </c>
      <c r="F309" s="38"/>
      <c r="G309" s="38"/>
      <c r="H309" s="39"/>
      <c r="I309" s="13">
        <f t="shared" si="100"/>
        <v>12086.1</v>
      </c>
      <c r="J309" s="8">
        <f>100/119</f>
        <v>0.84033613445378197</v>
      </c>
      <c r="K309" s="8">
        <f>7.3+6+11.9</f>
        <v>25.2</v>
      </c>
    </row>
    <row r="310" spans="1:11" s="3" customFormat="1" x14ac:dyDescent="0.2">
      <c r="A310" s="36" t="s">
        <v>18</v>
      </c>
      <c r="B310" s="136" t="s">
        <v>53</v>
      </c>
      <c r="C310" s="41">
        <v>2000</v>
      </c>
      <c r="D310" s="41"/>
      <c r="E310" s="41">
        <f t="shared" si="194"/>
        <v>2000</v>
      </c>
      <c r="F310" s="38">
        <f>19258.5-16382.4</f>
        <v>2876.1</v>
      </c>
      <c r="G310" s="41"/>
      <c r="H310" s="42"/>
      <c r="I310" s="71">
        <f t="shared" ref="I310:I363" si="195">SUM(E310:H310)</f>
        <v>4876.1000000000004</v>
      </c>
    </row>
    <row r="311" spans="1:11" x14ac:dyDescent="0.2">
      <c r="A311" s="36" t="s">
        <v>20</v>
      </c>
      <c r="B311" s="137" t="s">
        <v>54</v>
      </c>
      <c r="C311" s="38">
        <f>14382.4-C309</f>
        <v>2296.2999999999993</v>
      </c>
      <c r="D311" s="38"/>
      <c r="E311" s="38">
        <f t="shared" si="194"/>
        <v>2296.2999999999993</v>
      </c>
      <c r="F311" s="38"/>
      <c r="G311" s="38"/>
      <c r="H311" s="39"/>
      <c r="I311" s="13">
        <f t="shared" si="195"/>
        <v>2296.2999999999993</v>
      </c>
      <c r="J311" s="8">
        <f>19/119</f>
        <v>0.159663865546218</v>
      </c>
    </row>
    <row r="312" spans="1:11" s="3" customFormat="1" hidden="1" x14ac:dyDescent="0.2">
      <c r="A312" s="60" t="s">
        <v>55</v>
      </c>
      <c r="B312" s="61" t="s">
        <v>56</v>
      </c>
      <c r="C312" s="45">
        <f>SUM(C316,C317,C318)</f>
        <v>0</v>
      </c>
      <c r="D312" s="45">
        <f t="shared" ref="D312:H312" si="196">SUM(D316,D317,D318)</f>
        <v>0</v>
      </c>
      <c r="E312" s="45">
        <f t="shared" si="196"/>
        <v>0</v>
      </c>
      <c r="F312" s="45">
        <f t="shared" si="196"/>
        <v>0</v>
      </c>
      <c r="G312" s="45">
        <f t="shared" si="196"/>
        <v>0</v>
      </c>
      <c r="H312" s="46">
        <f t="shared" si="196"/>
        <v>0</v>
      </c>
      <c r="I312" s="71">
        <f t="shared" si="195"/>
        <v>0</v>
      </c>
    </row>
    <row r="313" spans="1:11" s="3" customFormat="1" hidden="1" x14ac:dyDescent="0.2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95"/>
        <v>0</v>
      </c>
    </row>
    <row r="314" spans="1:11" s="3" customFormat="1" hidden="1" x14ac:dyDescent="0.2">
      <c r="A314" s="64" t="s">
        <v>49</v>
      </c>
      <c r="B314" s="65"/>
      <c r="C314" s="45">
        <f>C316+C317+C318-C315</f>
        <v>0</v>
      </c>
      <c r="D314" s="45">
        <f t="shared" ref="D314:H314" si="197">D316+D317+D318-D315</f>
        <v>0</v>
      </c>
      <c r="E314" s="45">
        <f t="shared" si="197"/>
        <v>0</v>
      </c>
      <c r="F314" s="45">
        <f t="shared" si="197"/>
        <v>0</v>
      </c>
      <c r="G314" s="45">
        <f t="shared" si="197"/>
        <v>0</v>
      </c>
      <c r="H314" s="46">
        <f t="shared" si="197"/>
        <v>0</v>
      </c>
      <c r="I314" s="71">
        <f t="shared" si="195"/>
        <v>0</v>
      </c>
    </row>
    <row r="315" spans="1:11" s="3" customFormat="1" hidden="1" x14ac:dyDescent="0.2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95"/>
        <v>0</v>
      </c>
    </row>
    <row r="316" spans="1:11" s="3" customFormat="1" hidden="1" x14ac:dyDescent="0.2">
      <c r="A316" s="36" t="s">
        <v>57</v>
      </c>
      <c r="B316" s="137" t="s">
        <v>58</v>
      </c>
      <c r="C316" s="41"/>
      <c r="D316" s="41"/>
      <c r="E316" s="41">
        <f t="shared" ref="E316:E318" si="198">C316+D316</f>
        <v>0</v>
      </c>
      <c r="F316" s="41"/>
      <c r="G316" s="41"/>
      <c r="H316" s="42"/>
      <c r="I316" s="71">
        <f t="shared" si="195"/>
        <v>0</v>
      </c>
    </row>
    <row r="317" spans="1:11" s="3" customFormat="1" hidden="1" x14ac:dyDescent="0.2">
      <c r="A317" s="36" t="s">
        <v>59</v>
      </c>
      <c r="B317" s="137" t="s">
        <v>60</v>
      </c>
      <c r="C317" s="41"/>
      <c r="D317" s="41"/>
      <c r="E317" s="41">
        <f t="shared" si="198"/>
        <v>0</v>
      </c>
      <c r="F317" s="41"/>
      <c r="G317" s="41"/>
      <c r="H317" s="42"/>
      <c r="I317" s="71">
        <f t="shared" si="195"/>
        <v>0</v>
      </c>
    </row>
    <row r="318" spans="1:11" s="3" customFormat="1" hidden="1" x14ac:dyDescent="0.2">
      <c r="A318" s="36" t="s">
        <v>61</v>
      </c>
      <c r="B318" s="137" t="s">
        <v>62</v>
      </c>
      <c r="C318" s="41"/>
      <c r="D318" s="41"/>
      <c r="E318" s="41">
        <f t="shared" si="198"/>
        <v>0</v>
      </c>
      <c r="F318" s="41"/>
      <c r="G318" s="41"/>
      <c r="H318" s="42"/>
      <c r="I318" s="71">
        <f t="shared" si="195"/>
        <v>0</v>
      </c>
    </row>
    <row r="319" spans="1:11" s="3" customFormat="1" hidden="1" x14ac:dyDescent="0.2">
      <c r="A319" s="60" t="s">
        <v>63</v>
      </c>
      <c r="B319" s="67" t="s">
        <v>64</v>
      </c>
      <c r="C319" s="45">
        <f>SUM(C323,C324,C325)</f>
        <v>0</v>
      </c>
      <c r="D319" s="45">
        <f t="shared" ref="D319:H319" si="199">SUM(D323,D324,D325)</f>
        <v>0</v>
      </c>
      <c r="E319" s="45">
        <f t="shared" si="199"/>
        <v>0</v>
      </c>
      <c r="F319" s="45">
        <f t="shared" si="199"/>
        <v>0</v>
      </c>
      <c r="G319" s="45">
        <f t="shared" si="199"/>
        <v>0</v>
      </c>
      <c r="H319" s="46">
        <f t="shared" si="199"/>
        <v>0</v>
      </c>
      <c r="I319" s="71">
        <f t="shared" si="195"/>
        <v>0</v>
      </c>
    </row>
    <row r="320" spans="1:11" s="3" customFormat="1" hidden="1" x14ac:dyDescent="0.2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95"/>
        <v>0</v>
      </c>
    </row>
    <row r="321" spans="1:9" s="3" customFormat="1" hidden="1" x14ac:dyDescent="0.2">
      <c r="A321" s="64" t="s">
        <v>49</v>
      </c>
      <c r="B321" s="65"/>
      <c r="C321" s="45">
        <f>C323+C324+C325-C322</f>
        <v>0</v>
      </c>
      <c r="D321" s="45">
        <f t="shared" ref="D321:H321" si="200">D323+D324+D325-D322</f>
        <v>0</v>
      </c>
      <c r="E321" s="45">
        <f t="shared" si="200"/>
        <v>0</v>
      </c>
      <c r="F321" s="45">
        <f t="shared" si="200"/>
        <v>0</v>
      </c>
      <c r="G321" s="45">
        <f t="shared" si="200"/>
        <v>0</v>
      </c>
      <c r="H321" s="46">
        <f t="shared" si="200"/>
        <v>0</v>
      </c>
      <c r="I321" s="71">
        <f t="shared" si="195"/>
        <v>0</v>
      </c>
    </row>
    <row r="322" spans="1:9" s="3" customFormat="1" hidden="1" x14ac:dyDescent="0.2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95"/>
        <v>0</v>
      </c>
    </row>
    <row r="323" spans="1:9" s="3" customFormat="1" hidden="1" x14ac:dyDescent="0.2">
      <c r="A323" s="36" t="s">
        <v>57</v>
      </c>
      <c r="B323" s="137" t="s">
        <v>65</v>
      </c>
      <c r="C323" s="41"/>
      <c r="D323" s="41"/>
      <c r="E323" s="41">
        <f t="shared" ref="E323:E325" si="201">C323+D323</f>
        <v>0</v>
      </c>
      <c r="F323" s="41"/>
      <c r="G323" s="41"/>
      <c r="H323" s="42"/>
      <c r="I323" s="71">
        <f t="shared" si="195"/>
        <v>0</v>
      </c>
    </row>
    <row r="324" spans="1:9" s="3" customFormat="1" hidden="1" x14ac:dyDescent="0.2">
      <c r="A324" s="36" t="s">
        <v>59</v>
      </c>
      <c r="B324" s="137" t="s">
        <v>66</v>
      </c>
      <c r="C324" s="41"/>
      <c r="D324" s="41"/>
      <c r="E324" s="41">
        <f t="shared" si="201"/>
        <v>0</v>
      </c>
      <c r="F324" s="41"/>
      <c r="G324" s="41"/>
      <c r="H324" s="42"/>
      <c r="I324" s="71">
        <f t="shared" si="195"/>
        <v>0</v>
      </c>
    </row>
    <row r="325" spans="1:9" s="3" customFormat="1" hidden="1" x14ac:dyDescent="0.2">
      <c r="A325" s="36" t="s">
        <v>61</v>
      </c>
      <c r="B325" s="137" t="s">
        <v>67</v>
      </c>
      <c r="C325" s="41"/>
      <c r="D325" s="41"/>
      <c r="E325" s="41">
        <f t="shared" si="201"/>
        <v>0</v>
      </c>
      <c r="F325" s="41"/>
      <c r="G325" s="41"/>
      <c r="H325" s="42"/>
      <c r="I325" s="71">
        <f t="shared" si="195"/>
        <v>0</v>
      </c>
    </row>
    <row r="326" spans="1:9" s="3" customFormat="1" hidden="1" x14ac:dyDescent="0.2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202">SUM(E326:H326)</f>
        <v>0</v>
      </c>
    </row>
    <row r="327" spans="1:9" s="3" customFormat="1" hidden="1" x14ac:dyDescent="0.2">
      <c r="A327" s="60" t="s">
        <v>68</v>
      </c>
      <c r="B327" s="61">
        <v>71</v>
      </c>
      <c r="C327" s="45">
        <f>SUM(C328)</f>
        <v>0</v>
      </c>
      <c r="D327" s="45">
        <f t="shared" ref="D327:H327" si="203">SUM(D328)</f>
        <v>0</v>
      </c>
      <c r="E327" s="45">
        <f t="shared" si="203"/>
        <v>0</v>
      </c>
      <c r="F327" s="45">
        <f t="shared" si="203"/>
        <v>0</v>
      </c>
      <c r="G327" s="45">
        <f t="shared" si="203"/>
        <v>0</v>
      </c>
      <c r="H327" s="46">
        <f t="shared" si="203"/>
        <v>0</v>
      </c>
      <c r="I327" s="71">
        <f t="shared" ref="I327:I328" si="204">SUM(E327:H327)</f>
        <v>0</v>
      </c>
    </row>
    <row r="328" spans="1:9" s="3" customFormat="1" hidden="1" x14ac:dyDescent="0.2">
      <c r="A328" s="50" t="s">
        <v>69</v>
      </c>
      <c r="B328" s="134" t="s">
        <v>70</v>
      </c>
      <c r="C328" s="41"/>
      <c r="D328" s="41"/>
      <c r="E328" s="41">
        <f>C328+D328</f>
        <v>0</v>
      </c>
      <c r="F328" s="41"/>
      <c r="G328" s="41"/>
      <c r="H328" s="42"/>
      <c r="I328" s="71">
        <f t="shared" si="204"/>
        <v>0</v>
      </c>
    </row>
    <row r="329" spans="1:9" s="3" customFormat="1" hidden="1" x14ac:dyDescent="0.2">
      <c r="A329" s="68"/>
      <c r="B329" s="55"/>
      <c r="C329" s="41"/>
      <c r="D329" s="41"/>
      <c r="E329" s="41"/>
      <c r="F329" s="41"/>
      <c r="G329" s="41"/>
      <c r="H329" s="42"/>
      <c r="I329" s="71">
        <f t="shared" si="195"/>
        <v>0</v>
      </c>
    </row>
    <row r="330" spans="1:9" s="3" customFormat="1" hidden="1" x14ac:dyDescent="0.2">
      <c r="A330" s="48" t="s">
        <v>71</v>
      </c>
      <c r="B330" s="67" t="s">
        <v>72</v>
      </c>
      <c r="C330" s="45"/>
      <c r="D330" s="45"/>
      <c r="E330" s="45">
        <f>C330+D330</f>
        <v>0</v>
      </c>
      <c r="F330" s="45"/>
      <c r="G330" s="45"/>
      <c r="H330" s="46"/>
      <c r="I330" s="71">
        <f t="shared" si="195"/>
        <v>0</v>
      </c>
    </row>
    <row r="331" spans="1:9" s="3" customFormat="1" hidden="1" x14ac:dyDescent="0.2">
      <c r="A331" s="68"/>
      <c r="B331" s="55"/>
      <c r="C331" s="41"/>
      <c r="D331" s="41"/>
      <c r="E331" s="41"/>
      <c r="F331" s="41"/>
      <c r="G331" s="41"/>
      <c r="H331" s="42"/>
      <c r="I331" s="71">
        <f t="shared" si="195"/>
        <v>0</v>
      </c>
    </row>
    <row r="332" spans="1:9" s="3" customFormat="1" hidden="1" x14ac:dyDescent="0.2">
      <c r="A332" s="48" t="s">
        <v>73</v>
      </c>
      <c r="B332" s="67"/>
      <c r="C332" s="45">
        <f>C279-C300</f>
        <v>0</v>
      </c>
      <c r="D332" s="45">
        <f t="shared" ref="D332:H332" si="205">D279-D300</f>
        <v>0</v>
      </c>
      <c r="E332" s="45">
        <f t="shared" si="205"/>
        <v>0</v>
      </c>
      <c r="F332" s="45">
        <f t="shared" si="205"/>
        <v>0</v>
      </c>
      <c r="G332" s="45">
        <f t="shared" si="205"/>
        <v>0</v>
      </c>
      <c r="H332" s="46">
        <f t="shared" si="205"/>
        <v>0</v>
      </c>
      <c r="I332" s="71">
        <f t="shared" si="195"/>
        <v>0</v>
      </c>
    </row>
    <row r="333" spans="1:9" s="2" customFormat="1" x14ac:dyDescent="0.2">
      <c r="A333" s="85" t="s">
        <v>89</v>
      </c>
      <c r="B333" s="86"/>
      <c r="C333" s="87">
        <f>C334</f>
        <v>25826.799999999999</v>
      </c>
      <c r="D333" s="87">
        <f t="shared" ref="D333:H333" si="206">D334</f>
        <v>0</v>
      </c>
      <c r="E333" s="87">
        <f t="shared" si="206"/>
        <v>25826.799999999999</v>
      </c>
      <c r="F333" s="87">
        <f t="shared" si="206"/>
        <v>18615</v>
      </c>
      <c r="G333" s="87">
        <f t="shared" si="206"/>
        <v>0</v>
      </c>
      <c r="H333" s="88">
        <f t="shared" si="206"/>
        <v>0</v>
      </c>
      <c r="I333" s="13">
        <f t="shared" si="195"/>
        <v>44441.8</v>
      </c>
    </row>
    <row r="334" spans="1:9" s="4" customFormat="1" x14ac:dyDescent="0.2">
      <c r="A334" s="93" t="s">
        <v>78</v>
      </c>
      <c r="B334" s="94"/>
      <c r="C334" s="91">
        <f>SUM(C335,C336,C337,C341)</f>
        <v>25826.799999999999</v>
      </c>
      <c r="D334" s="91">
        <f t="shared" ref="D334:H334" si="207">SUM(D335,D336,D337,D341)</f>
        <v>0</v>
      </c>
      <c r="E334" s="91">
        <f t="shared" si="207"/>
        <v>25826.799999999999</v>
      </c>
      <c r="F334" s="91">
        <f t="shared" si="207"/>
        <v>18615</v>
      </c>
      <c r="G334" s="91">
        <f t="shared" si="207"/>
        <v>0</v>
      </c>
      <c r="H334" s="92">
        <f t="shared" si="207"/>
        <v>0</v>
      </c>
      <c r="I334" s="13">
        <f t="shared" si="195"/>
        <v>44441.8</v>
      </c>
    </row>
    <row r="335" spans="1:9" x14ac:dyDescent="0.2">
      <c r="A335" s="36" t="s">
        <v>12</v>
      </c>
      <c r="B335" s="37"/>
      <c r="C335" s="38">
        <v>1100.5</v>
      </c>
      <c r="D335" s="38"/>
      <c r="E335" s="38">
        <f>SUM(C335,D335)</f>
        <v>1100.5</v>
      </c>
      <c r="F335" s="38">
        <v>18615</v>
      </c>
      <c r="G335" s="38"/>
      <c r="H335" s="39"/>
      <c r="I335" s="13">
        <f t="shared" si="195"/>
        <v>19715.5</v>
      </c>
    </row>
    <row r="336" spans="1:9" s="3" customFormat="1" hidden="1" x14ac:dyDescent="0.2">
      <c r="A336" s="36" t="s">
        <v>13</v>
      </c>
      <c r="B336" s="40"/>
      <c r="C336" s="41"/>
      <c r="D336" s="41"/>
      <c r="E336" s="41">
        <f t="shared" ref="E336:E337" si="208">SUM(C336,D336)</f>
        <v>0</v>
      </c>
      <c r="F336" s="41"/>
      <c r="G336" s="41"/>
      <c r="H336" s="42"/>
      <c r="I336" s="71">
        <f t="shared" si="195"/>
        <v>0</v>
      </c>
    </row>
    <row r="337" spans="1:10" x14ac:dyDescent="0.2">
      <c r="A337" s="43" t="s">
        <v>79</v>
      </c>
      <c r="B337" s="44" t="s">
        <v>15</v>
      </c>
      <c r="C337" s="45">
        <f>SUM(C338:C340)</f>
        <v>24726.3</v>
      </c>
      <c r="D337" s="45">
        <f>SUM(D338:D340)</f>
        <v>0</v>
      </c>
      <c r="E337" s="45">
        <f t="shared" si="208"/>
        <v>24726.3</v>
      </c>
      <c r="F337" s="45">
        <f t="shared" ref="F337:H337" si="209">SUM(F338:F340)</f>
        <v>0</v>
      </c>
      <c r="G337" s="45">
        <f t="shared" si="209"/>
        <v>0</v>
      </c>
      <c r="H337" s="46">
        <f t="shared" si="209"/>
        <v>0</v>
      </c>
      <c r="I337" s="13">
        <f t="shared" si="195"/>
        <v>24726.3</v>
      </c>
    </row>
    <row r="338" spans="1:10" x14ac:dyDescent="0.2">
      <c r="A338" s="47" t="s">
        <v>16</v>
      </c>
      <c r="B338" s="37" t="s">
        <v>17</v>
      </c>
      <c r="C338" s="38">
        <f>ROUND(24726.6*100/119,1)</f>
        <v>20778.7</v>
      </c>
      <c r="D338" s="38"/>
      <c r="E338" s="38">
        <f t="shared" ref="E338:E340" si="210">SUM(C338,D338)</f>
        <v>20778.7</v>
      </c>
      <c r="F338" s="38"/>
      <c r="G338" s="38"/>
      <c r="H338" s="39"/>
      <c r="I338" s="13">
        <f t="shared" si="195"/>
        <v>20778.7</v>
      </c>
      <c r="J338" s="8">
        <f>100/119</f>
        <v>0.84033613445378197</v>
      </c>
    </row>
    <row r="339" spans="1:10" s="3" customFormat="1" hidden="1" x14ac:dyDescent="0.2">
      <c r="A339" s="47" t="s">
        <v>18</v>
      </c>
      <c r="B339" s="37" t="s">
        <v>19</v>
      </c>
      <c r="C339" s="41"/>
      <c r="D339" s="41"/>
      <c r="E339" s="41">
        <f t="shared" si="210"/>
        <v>0</v>
      </c>
      <c r="F339" s="41"/>
      <c r="G339" s="41"/>
      <c r="H339" s="42"/>
      <c r="I339" s="71">
        <f t="shared" si="195"/>
        <v>0</v>
      </c>
    </row>
    <row r="340" spans="1:10" x14ac:dyDescent="0.2">
      <c r="A340" s="47" t="s">
        <v>20</v>
      </c>
      <c r="B340" s="37" t="s">
        <v>21</v>
      </c>
      <c r="C340" s="38">
        <f>24726.3-C338</f>
        <v>3947.5999999999985</v>
      </c>
      <c r="D340" s="38"/>
      <c r="E340" s="38">
        <f t="shared" si="210"/>
        <v>3947.5999999999985</v>
      </c>
      <c r="F340" s="38"/>
      <c r="G340" s="38"/>
      <c r="H340" s="39"/>
      <c r="I340" s="13">
        <f t="shared" si="195"/>
        <v>3947.5999999999985</v>
      </c>
      <c r="J340" s="8">
        <f>19/119</f>
        <v>0.159663865546218</v>
      </c>
    </row>
    <row r="341" spans="1:10" s="3" customFormat="1" ht="25.5" hidden="1" x14ac:dyDescent="0.2">
      <c r="A341" s="43" t="s">
        <v>22</v>
      </c>
      <c r="B341" s="44" t="s">
        <v>23</v>
      </c>
      <c r="C341" s="45">
        <f>SUM(C342,C346,C350)</f>
        <v>0</v>
      </c>
      <c r="D341" s="45">
        <f t="shared" ref="D341:H341" si="211">SUM(D342,D346,D350)</f>
        <v>0</v>
      </c>
      <c r="E341" s="45">
        <f t="shared" si="211"/>
        <v>0</v>
      </c>
      <c r="F341" s="45">
        <f t="shared" si="211"/>
        <v>0</v>
      </c>
      <c r="G341" s="45">
        <f t="shared" si="211"/>
        <v>0</v>
      </c>
      <c r="H341" s="46">
        <f t="shared" si="211"/>
        <v>0</v>
      </c>
      <c r="I341" s="71">
        <f t="shared" si="195"/>
        <v>0</v>
      </c>
    </row>
    <row r="342" spans="1:10" s="3" customFormat="1" hidden="1" x14ac:dyDescent="0.2">
      <c r="A342" s="48" t="s">
        <v>24</v>
      </c>
      <c r="B342" s="49" t="s">
        <v>25</v>
      </c>
      <c r="C342" s="45">
        <f>SUM(C343:C345)</f>
        <v>0</v>
      </c>
      <c r="D342" s="45">
        <f t="shared" ref="D342:H342" si="212">SUM(D343:D345)</f>
        <v>0</v>
      </c>
      <c r="E342" s="45">
        <f t="shared" si="212"/>
        <v>0</v>
      </c>
      <c r="F342" s="45">
        <f t="shared" si="212"/>
        <v>0</v>
      </c>
      <c r="G342" s="45">
        <f t="shared" si="212"/>
        <v>0</v>
      </c>
      <c r="H342" s="46">
        <f t="shared" si="212"/>
        <v>0</v>
      </c>
      <c r="I342" s="71">
        <f t="shared" si="195"/>
        <v>0</v>
      </c>
    </row>
    <row r="343" spans="1:10" s="3" customFormat="1" hidden="1" x14ac:dyDescent="0.2">
      <c r="A343" s="50" t="s">
        <v>26</v>
      </c>
      <c r="B343" s="51" t="s">
        <v>27</v>
      </c>
      <c r="C343" s="41"/>
      <c r="D343" s="41"/>
      <c r="E343" s="41">
        <f t="shared" ref="E343:E345" si="213">SUM(C343,D343)</f>
        <v>0</v>
      </c>
      <c r="F343" s="41"/>
      <c r="G343" s="41"/>
      <c r="H343" s="42"/>
      <c r="I343" s="71">
        <f t="shared" si="195"/>
        <v>0</v>
      </c>
    </row>
    <row r="344" spans="1:10" s="3" customFormat="1" hidden="1" x14ac:dyDescent="0.2">
      <c r="A344" s="50" t="s">
        <v>28</v>
      </c>
      <c r="B344" s="52" t="s">
        <v>29</v>
      </c>
      <c r="C344" s="41"/>
      <c r="D344" s="41"/>
      <c r="E344" s="41">
        <f t="shared" si="213"/>
        <v>0</v>
      </c>
      <c r="F344" s="41"/>
      <c r="G344" s="41"/>
      <c r="H344" s="42"/>
      <c r="I344" s="71">
        <f t="shared" si="195"/>
        <v>0</v>
      </c>
    </row>
    <row r="345" spans="1:10" s="3" customFormat="1" hidden="1" x14ac:dyDescent="0.2">
      <c r="A345" s="50" t="s">
        <v>30</v>
      </c>
      <c r="B345" s="52" t="s">
        <v>31</v>
      </c>
      <c r="C345" s="41"/>
      <c r="D345" s="41"/>
      <c r="E345" s="41">
        <f t="shared" si="213"/>
        <v>0</v>
      </c>
      <c r="F345" s="41"/>
      <c r="G345" s="41"/>
      <c r="H345" s="42"/>
      <c r="I345" s="71">
        <f t="shared" si="195"/>
        <v>0</v>
      </c>
    </row>
    <row r="346" spans="1:10" s="3" customFormat="1" hidden="1" x14ac:dyDescent="0.2">
      <c r="A346" s="48" t="s">
        <v>32</v>
      </c>
      <c r="B346" s="53" t="s">
        <v>33</v>
      </c>
      <c r="C346" s="45">
        <f>SUM(C347:C349)</f>
        <v>0</v>
      </c>
      <c r="D346" s="45">
        <f t="shared" ref="D346:H346" si="214">SUM(D347:D349)</f>
        <v>0</v>
      </c>
      <c r="E346" s="45">
        <f t="shared" si="214"/>
        <v>0</v>
      </c>
      <c r="F346" s="45">
        <f t="shared" si="214"/>
        <v>0</v>
      </c>
      <c r="G346" s="45">
        <f t="shared" si="214"/>
        <v>0</v>
      </c>
      <c r="H346" s="46">
        <f t="shared" si="214"/>
        <v>0</v>
      </c>
      <c r="I346" s="71">
        <f t="shared" si="195"/>
        <v>0</v>
      </c>
    </row>
    <row r="347" spans="1:10" s="3" customFormat="1" hidden="1" x14ac:dyDescent="0.2">
      <c r="A347" s="50" t="s">
        <v>26</v>
      </c>
      <c r="B347" s="52" t="s">
        <v>34</v>
      </c>
      <c r="C347" s="41"/>
      <c r="D347" s="41"/>
      <c r="E347" s="41">
        <f t="shared" ref="E347:E349" si="215">SUM(C347,D347)</f>
        <v>0</v>
      </c>
      <c r="F347" s="41"/>
      <c r="G347" s="41"/>
      <c r="H347" s="42"/>
      <c r="I347" s="71">
        <f t="shared" si="195"/>
        <v>0</v>
      </c>
    </row>
    <row r="348" spans="1:10" s="3" customFormat="1" hidden="1" x14ac:dyDescent="0.2">
      <c r="A348" s="50" t="s">
        <v>28</v>
      </c>
      <c r="B348" s="52" t="s">
        <v>35</v>
      </c>
      <c r="C348" s="41"/>
      <c r="D348" s="41"/>
      <c r="E348" s="41">
        <f t="shared" si="215"/>
        <v>0</v>
      </c>
      <c r="F348" s="41"/>
      <c r="G348" s="41"/>
      <c r="H348" s="42"/>
      <c r="I348" s="71">
        <f t="shared" si="195"/>
        <v>0</v>
      </c>
    </row>
    <row r="349" spans="1:10" s="3" customFormat="1" hidden="1" x14ac:dyDescent="0.2">
      <c r="A349" s="50" t="s">
        <v>30</v>
      </c>
      <c r="B349" s="52" t="s">
        <v>36</v>
      </c>
      <c r="C349" s="41"/>
      <c r="D349" s="41"/>
      <c r="E349" s="41">
        <f t="shared" si="215"/>
        <v>0</v>
      </c>
      <c r="F349" s="41"/>
      <c r="G349" s="41"/>
      <c r="H349" s="42"/>
      <c r="I349" s="71">
        <f t="shared" si="195"/>
        <v>0</v>
      </c>
    </row>
    <row r="350" spans="1:10" s="3" customFormat="1" hidden="1" x14ac:dyDescent="0.2">
      <c r="A350" s="48" t="s">
        <v>37</v>
      </c>
      <c r="B350" s="53" t="s">
        <v>38</v>
      </c>
      <c r="C350" s="45">
        <f>SUM(C351:C353)</f>
        <v>0</v>
      </c>
      <c r="D350" s="45">
        <f t="shared" ref="D350:H350" si="216">SUM(D351:D353)</f>
        <v>0</v>
      </c>
      <c r="E350" s="45">
        <f t="shared" si="216"/>
        <v>0</v>
      </c>
      <c r="F350" s="45">
        <f t="shared" si="216"/>
        <v>0</v>
      </c>
      <c r="G350" s="45">
        <f t="shared" si="216"/>
        <v>0</v>
      </c>
      <c r="H350" s="46">
        <f t="shared" si="216"/>
        <v>0</v>
      </c>
      <c r="I350" s="71">
        <f t="shared" si="195"/>
        <v>0</v>
      </c>
    </row>
    <row r="351" spans="1:10" s="3" customFormat="1" hidden="1" x14ac:dyDescent="0.2">
      <c r="A351" s="50" t="s">
        <v>26</v>
      </c>
      <c r="B351" s="52" t="s">
        <v>39</v>
      </c>
      <c r="C351" s="41"/>
      <c r="D351" s="41"/>
      <c r="E351" s="41">
        <f t="shared" ref="E351:E353" si="217">SUM(C351,D351)</f>
        <v>0</v>
      </c>
      <c r="F351" s="41"/>
      <c r="G351" s="41"/>
      <c r="H351" s="42"/>
      <c r="I351" s="71">
        <f t="shared" si="195"/>
        <v>0</v>
      </c>
    </row>
    <row r="352" spans="1:10" s="3" customFormat="1" hidden="1" x14ac:dyDescent="0.2">
      <c r="A352" s="50" t="s">
        <v>28</v>
      </c>
      <c r="B352" s="52" t="s">
        <v>40</v>
      </c>
      <c r="C352" s="41"/>
      <c r="D352" s="41"/>
      <c r="E352" s="41">
        <f t="shared" si="217"/>
        <v>0</v>
      </c>
      <c r="F352" s="41"/>
      <c r="G352" s="41"/>
      <c r="H352" s="42"/>
      <c r="I352" s="71">
        <f t="shared" si="195"/>
        <v>0</v>
      </c>
    </row>
    <row r="353" spans="1:10" s="3" customFormat="1" hidden="1" x14ac:dyDescent="0.2">
      <c r="A353" s="50" t="s">
        <v>30</v>
      </c>
      <c r="B353" s="52" t="s">
        <v>41</v>
      </c>
      <c r="C353" s="41"/>
      <c r="D353" s="41"/>
      <c r="E353" s="41">
        <f t="shared" si="217"/>
        <v>0</v>
      </c>
      <c r="F353" s="41"/>
      <c r="G353" s="41"/>
      <c r="H353" s="42"/>
      <c r="I353" s="71">
        <f t="shared" si="195"/>
        <v>0</v>
      </c>
    </row>
    <row r="354" spans="1:10" s="4" customFormat="1" x14ac:dyDescent="0.2">
      <c r="A354" s="93" t="s">
        <v>76</v>
      </c>
      <c r="B354" s="94"/>
      <c r="C354" s="95">
        <f>SUM(C355,C358,C384,C381)</f>
        <v>25826.799999999999</v>
      </c>
      <c r="D354" s="95">
        <f>SUM(D355,D358,D384,D381)</f>
        <v>0</v>
      </c>
      <c r="E354" s="95">
        <f t="shared" ref="E354:H354" si="218">SUM(E355,E358,E384,E381)</f>
        <v>25826.799999999999</v>
      </c>
      <c r="F354" s="95">
        <f t="shared" si="218"/>
        <v>18615</v>
      </c>
      <c r="G354" s="95">
        <f t="shared" si="218"/>
        <v>0</v>
      </c>
      <c r="H354" s="96">
        <f t="shared" si="218"/>
        <v>0</v>
      </c>
      <c r="I354" s="13">
        <f t="shared" si="195"/>
        <v>44441.8</v>
      </c>
    </row>
    <row r="355" spans="1:10" hidden="1" x14ac:dyDescent="0.2">
      <c r="A355" s="60" t="s">
        <v>43</v>
      </c>
      <c r="B355" s="61">
        <v>20</v>
      </c>
      <c r="C355" s="45">
        <f>SUM(C356)</f>
        <v>0</v>
      </c>
      <c r="D355" s="45">
        <f t="shared" ref="D355:H355" si="219">SUM(D356)</f>
        <v>0</v>
      </c>
      <c r="E355" s="45">
        <f t="shared" si="219"/>
        <v>0</v>
      </c>
      <c r="F355" s="45">
        <f t="shared" si="219"/>
        <v>0</v>
      </c>
      <c r="G355" s="45">
        <f t="shared" si="219"/>
        <v>0</v>
      </c>
      <c r="H355" s="46">
        <f t="shared" si="219"/>
        <v>0</v>
      </c>
      <c r="I355" s="13">
        <f t="shared" si="195"/>
        <v>0</v>
      </c>
    </row>
    <row r="356" spans="1:10" hidden="1" x14ac:dyDescent="0.2">
      <c r="A356" s="50" t="s">
        <v>44</v>
      </c>
      <c r="B356" s="134" t="s">
        <v>45</v>
      </c>
      <c r="C356" s="38"/>
      <c r="D356" s="38"/>
      <c r="E356" s="38">
        <f>C356+D356</f>
        <v>0</v>
      </c>
      <c r="F356" s="38"/>
      <c r="G356" s="38"/>
      <c r="H356" s="39"/>
      <c r="I356" s="13">
        <f t="shared" si="195"/>
        <v>0</v>
      </c>
    </row>
    <row r="357" spans="1:10" s="3" customFormat="1" hidden="1" x14ac:dyDescent="0.2">
      <c r="A357" s="50"/>
      <c r="B357" s="51"/>
      <c r="C357" s="41"/>
      <c r="D357" s="41"/>
      <c r="E357" s="41"/>
      <c r="F357" s="41"/>
      <c r="G357" s="41"/>
      <c r="H357" s="42"/>
      <c r="I357" s="71">
        <f t="shared" si="195"/>
        <v>0</v>
      </c>
    </row>
    <row r="358" spans="1:10" ht="25.5" x14ac:dyDescent="0.2">
      <c r="A358" s="135" t="s">
        <v>46</v>
      </c>
      <c r="B358" s="62">
        <v>60</v>
      </c>
      <c r="C358" s="45">
        <f>SUM(C359,C366,C373)</f>
        <v>25826.799999999999</v>
      </c>
      <c r="D358" s="45">
        <f t="shared" ref="D358:H358" si="220">SUM(D359,D366,D373)</f>
        <v>0</v>
      </c>
      <c r="E358" s="45">
        <f t="shared" si="220"/>
        <v>25826.799999999999</v>
      </c>
      <c r="F358" s="45">
        <f t="shared" si="220"/>
        <v>18615</v>
      </c>
      <c r="G358" s="45">
        <f t="shared" si="220"/>
        <v>0</v>
      </c>
      <c r="H358" s="46">
        <f t="shared" si="220"/>
        <v>0</v>
      </c>
      <c r="I358" s="13">
        <f t="shared" si="195"/>
        <v>44441.8</v>
      </c>
    </row>
    <row r="359" spans="1:10" ht="25.5" x14ac:dyDescent="0.2">
      <c r="A359" s="60" t="s">
        <v>47</v>
      </c>
      <c r="B359" s="63">
        <v>60</v>
      </c>
      <c r="C359" s="45">
        <f>SUM(C363,C364,C365)</f>
        <v>25826.799999999999</v>
      </c>
      <c r="D359" s="45">
        <f t="shared" ref="D359:H359" si="221">SUM(D363,D364,D365)</f>
        <v>0</v>
      </c>
      <c r="E359" s="45">
        <f t="shared" si="221"/>
        <v>25826.799999999999</v>
      </c>
      <c r="F359" s="45">
        <f t="shared" si="221"/>
        <v>18615</v>
      </c>
      <c r="G359" s="45">
        <f t="shared" si="221"/>
        <v>0</v>
      </c>
      <c r="H359" s="46">
        <f t="shared" si="221"/>
        <v>0</v>
      </c>
      <c r="I359" s="13">
        <f t="shared" si="195"/>
        <v>44441.8</v>
      </c>
    </row>
    <row r="360" spans="1:10" s="3" customFormat="1" hidden="1" x14ac:dyDescent="0.2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95"/>
        <v>0</v>
      </c>
    </row>
    <row r="361" spans="1:10" s="3" customFormat="1" x14ac:dyDescent="0.2">
      <c r="A361" s="64" t="s">
        <v>49</v>
      </c>
      <c r="B361" s="65"/>
      <c r="C361" s="45">
        <f>C363+C364+C365-C362</f>
        <v>10.599999999998545</v>
      </c>
      <c r="D361" s="45">
        <f t="shared" ref="D361:H361" si="222">D363+D364+D365-D362</f>
        <v>0</v>
      </c>
      <c r="E361" s="45">
        <f t="shared" si="222"/>
        <v>10.599999999998545</v>
      </c>
      <c r="F361" s="45">
        <f t="shared" si="222"/>
        <v>0</v>
      </c>
      <c r="G361" s="45">
        <f t="shared" si="222"/>
        <v>0</v>
      </c>
      <c r="H361" s="46">
        <f t="shared" si="222"/>
        <v>0</v>
      </c>
      <c r="I361" s="71">
        <f t="shared" si="195"/>
        <v>10.599999999998545</v>
      </c>
    </row>
    <row r="362" spans="1:10" x14ac:dyDescent="0.2">
      <c r="A362" s="64" t="s">
        <v>50</v>
      </c>
      <c r="B362" s="65"/>
      <c r="C362" s="45">
        <f>25826.8-10.6</f>
        <v>25816.2</v>
      </c>
      <c r="D362" s="45"/>
      <c r="E362" s="45">
        <f>C362+D362</f>
        <v>25816.2</v>
      </c>
      <c r="F362" s="45">
        <v>18615</v>
      </c>
      <c r="G362" s="45"/>
      <c r="H362" s="46"/>
      <c r="I362" s="13">
        <f t="shared" si="195"/>
        <v>44431.199999999997</v>
      </c>
    </row>
    <row r="363" spans="1:10" x14ac:dyDescent="0.2">
      <c r="A363" s="36" t="s">
        <v>51</v>
      </c>
      <c r="B363" s="136" t="s">
        <v>52</v>
      </c>
      <c r="C363" s="38">
        <f>ROUND(24726.6*100/119,1)</f>
        <v>20778.7</v>
      </c>
      <c r="D363" s="38"/>
      <c r="E363" s="38">
        <f t="shared" ref="E363:E365" si="223">C363+D363</f>
        <v>20778.7</v>
      </c>
      <c r="F363" s="38"/>
      <c r="G363" s="38"/>
      <c r="H363" s="39"/>
      <c r="I363" s="13">
        <f t="shared" si="195"/>
        <v>20778.7</v>
      </c>
      <c r="J363" s="8">
        <f>100/119</f>
        <v>0.84033613445378197</v>
      </c>
    </row>
    <row r="364" spans="1:10" s="3" customFormat="1" x14ac:dyDescent="0.2">
      <c r="A364" s="36" t="s">
        <v>18</v>
      </c>
      <c r="B364" s="136" t="s">
        <v>53</v>
      </c>
      <c r="C364" s="38">
        <v>1100.5</v>
      </c>
      <c r="D364" s="41"/>
      <c r="E364" s="41">
        <f t="shared" si="223"/>
        <v>1100.5</v>
      </c>
      <c r="F364" s="41">
        <v>18615</v>
      </c>
      <c r="G364" s="41"/>
      <c r="H364" s="42">
        <f>ROUND(10000*K364,1)</f>
        <v>0</v>
      </c>
      <c r="I364" s="71">
        <f t="shared" ref="I364:I427" si="224">SUM(E364:H364)</f>
        <v>19715.5</v>
      </c>
    </row>
    <row r="365" spans="1:10" x14ac:dyDescent="0.2">
      <c r="A365" s="36" t="s">
        <v>20</v>
      </c>
      <c r="B365" s="137" t="s">
        <v>54</v>
      </c>
      <c r="C365" s="38">
        <f>24726.3-C363</f>
        <v>3947.5999999999985</v>
      </c>
      <c r="D365" s="38"/>
      <c r="E365" s="38">
        <f t="shared" si="223"/>
        <v>3947.5999999999985</v>
      </c>
      <c r="F365" s="38"/>
      <c r="G365" s="38"/>
      <c r="H365" s="39"/>
      <c r="I365" s="13">
        <f t="shared" si="224"/>
        <v>3947.5999999999985</v>
      </c>
      <c r="J365" s="8">
        <f>19/119</f>
        <v>0.159663865546218</v>
      </c>
    </row>
    <row r="366" spans="1:10" s="3" customFormat="1" hidden="1" x14ac:dyDescent="0.2">
      <c r="A366" s="60" t="s">
        <v>55</v>
      </c>
      <c r="B366" s="61" t="s">
        <v>56</v>
      </c>
      <c r="C366" s="45">
        <f>SUM(C370,C371,C372)</f>
        <v>0</v>
      </c>
      <c r="D366" s="45">
        <f t="shared" ref="D366:H366" si="225">SUM(D370,D371,D372)</f>
        <v>0</v>
      </c>
      <c r="E366" s="45">
        <f t="shared" si="225"/>
        <v>0</v>
      </c>
      <c r="F366" s="45">
        <f t="shared" si="225"/>
        <v>0</v>
      </c>
      <c r="G366" s="45">
        <f t="shared" si="225"/>
        <v>0</v>
      </c>
      <c r="H366" s="46">
        <f t="shared" si="225"/>
        <v>0</v>
      </c>
      <c r="I366" s="71">
        <f t="shared" si="224"/>
        <v>0</v>
      </c>
    </row>
    <row r="367" spans="1:10" s="3" customFormat="1" hidden="1" x14ac:dyDescent="0.2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24"/>
        <v>0</v>
      </c>
    </row>
    <row r="368" spans="1:10" s="3" customFormat="1" hidden="1" x14ac:dyDescent="0.2">
      <c r="A368" s="64" t="s">
        <v>49</v>
      </c>
      <c r="B368" s="65"/>
      <c r="C368" s="45">
        <f>C370+C371+C372-C369</f>
        <v>0</v>
      </c>
      <c r="D368" s="45">
        <f t="shared" ref="D368:H368" si="226">D370+D371+D372-D369</f>
        <v>0</v>
      </c>
      <c r="E368" s="45">
        <f t="shared" si="226"/>
        <v>0</v>
      </c>
      <c r="F368" s="45">
        <f t="shared" si="226"/>
        <v>0</v>
      </c>
      <c r="G368" s="45">
        <f t="shared" si="226"/>
        <v>0</v>
      </c>
      <c r="H368" s="46">
        <f t="shared" si="226"/>
        <v>0</v>
      </c>
      <c r="I368" s="71">
        <f t="shared" si="224"/>
        <v>0</v>
      </c>
    </row>
    <row r="369" spans="1:9" s="3" customFormat="1" hidden="1" x14ac:dyDescent="0.2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24"/>
        <v>0</v>
      </c>
    </row>
    <row r="370" spans="1:9" s="3" customFormat="1" hidden="1" x14ac:dyDescent="0.2">
      <c r="A370" s="36" t="s">
        <v>57</v>
      </c>
      <c r="B370" s="137" t="s">
        <v>58</v>
      </c>
      <c r="C370" s="41"/>
      <c r="D370" s="41"/>
      <c r="E370" s="41">
        <f t="shared" ref="E370:E372" si="227">C370+D370</f>
        <v>0</v>
      </c>
      <c r="F370" s="41"/>
      <c r="G370" s="41"/>
      <c r="H370" s="42"/>
      <c r="I370" s="71">
        <f t="shared" si="224"/>
        <v>0</v>
      </c>
    </row>
    <row r="371" spans="1:9" s="3" customFormat="1" hidden="1" x14ac:dyDescent="0.2">
      <c r="A371" s="36" t="s">
        <v>59</v>
      </c>
      <c r="B371" s="137" t="s">
        <v>60</v>
      </c>
      <c r="C371" s="41"/>
      <c r="D371" s="41"/>
      <c r="E371" s="41">
        <f t="shared" si="227"/>
        <v>0</v>
      </c>
      <c r="F371" s="41"/>
      <c r="G371" s="41"/>
      <c r="H371" s="42"/>
      <c r="I371" s="71">
        <f t="shared" si="224"/>
        <v>0</v>
      </c>
    </row>
    <row r="372" spans="1:9" s="3" customFormat="1" hidden="1" x14ac:dyDescent="0.2">
      <c r="A372" s="36" t="s">
        <v>61</v>
      </c>
      <c r="B372" s="137" t="s">
        <v>62</v>
      </c>
      <c r="C372" s="41"/>
      <c r="D372" s="41"/>
      <c r="E372" s="41">
        <f t="shared" si="227"/>
        <v>0</v>
      </c>
      <c r="F372" s="41"/>
      <c r="G372" s="41"/>
      <c r="H372" s="42"/>
      <c r="I372" s="71">
        <f t="shared" si="224"/>
        <v>0</v>
      </c>
    </row>
    <row r="373" spans="1:9" s="3" customFormat="1" hidden="1" x14ac:dyDescent="0.2">
      <c r="A373" s="60" t="s">
        <v>63</v>
      </c>
      <c r="B373" s="67" t="s">
        <v>64</v>
      </c>
      <c r="C373" s="45">
        <f>SUM(C377,C378,C379)</f>
        <v>0</v>
      </c>
      <c r="D373" s="45">
        <f t="shared" ref="D373:H373" si="228">SUM(D377,D378,D379)</f>
        <v>0</v>
      </c>
      <c r="E373" s="45">
        <f t="shared" si="228"/>
        <v>0</v>
      </c>
      <c r="F373" s="45">
        <f t="shared" si="228"/>
        <v>0</v>
      </c>
      <c r="G373" s="45">
        <f t="shared" si="228"/>
        <v>0</v>
      </c>
      <c r="H373" s="46">
        <f t="shared" si="228"/>
        <v>0</v>
      </c>
      <c r="I373" s="71">
        <f t="shared" si="224"/>
        <v>0</v>
      </c>
    </row>
    <row r="374" spans="1:9" s="3" customFormat="1" hidden="1" x14ac:dyDescent="0.2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24"/>
        <v>0</v>
      </c>
    </row>
    <row r="375" spans="1:9" s="3" customFormat="1" hidden="1" x14ac:dyDescent="0.2">
      <c r="A375" s="64" t="s">
        <v>49</v>
      </c>
      <c r="B375" s="65"/>
      <c r="C375" s="45">
        <f>C377+C378+C379-C376</f>
        <v>0</v>
      </c>
      <c r="D375" s="45">
        <f t="shared" ref="D375:H375" si="229">D377+D378+D379-D376</f>
        <v>0</v>
      </c>
      <c r="E375" s="45">
        <f t="shared" si="229"/>
        <v>0</v>
      </c>
      <c r="F375" s="45">
        <f t="shared" si="229"/>
        <v>0</v>
      </c>
      <c r="G375" s="45">
        <f t="shared" si="229"/>
        <v>0</v>
      </c>
      <c r="H375" s="46">
        <f t="shared" si="229"/>
        <v>0</v>
      </c>
      <c r="I375" s="71">
        <f t="shared" si="224"/>
        <v>0</v>
      </c>
    </row>
    <row r="376" spans="1:9" s="3" customFormat="1" hidden="1" x14ac:dyDescent="0.2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24"/>
        <v>0</v>
      </c>
    </row>
    <row r="377" spans="1:9" s="3" customFormat="1" hidden="1" x14ac:dyDescent="0.2">
      <c r="A377" s="36" t="s">
        <v>57</v>
      </c>
      <c r="B377" s="137" t="s">
        <v>65</v>
      </c>
      <c r="C377" s="41"/>
      <c r="D377" s="41"/>
      <c r="E377" s="41">
        <f t="shared" ref="E377:E379" si="230">C377+D377</f>
        <v>0</v>
      </c>
      <c r="F377" s="41"/>
      <c r="G377" s="41"/>
      <c r="H377" s="42"/>
      <c r="I377" s="71">
        <f t="shared" si="224"/>
        <v>0</v>
      </c>
    </row>
    <row r="378" spans="1:9" s="3" customFormat="1" hidden="1" x14ac:dyDescent="0.2">
      <c r="A378" s="36" t="s">
        <v>59</v>
      </c>
      <c r="B378" s="137" t="s">
        <v>66</v>
      </c>
      <c r="C378" s="41"/>
      <c r="D378" s="41"/>
      <c r="E378" s="41">
        <f t="shared" si="230"/>
        <v>0</v>
      </c>
      <c r="F378" s="41"/>
      <c r="G378" s="41"/>
      <c r="H378" s="42"/>
      <c r="I378" s="71">
        <f t="shared" si="224"/>
        <v>0</v>
      </c>
    </row>
    <row r="379" spans="1:9" s="3" customFormat="1" hidden="1" x14ac:dyDescent="0.2">
      <c r="A379" s="36" t="s">
        <v>61</v>
      </c>
      <c r="B379" s="137" t="s">
        <v>67</v>
      </c>
      <c r="C379" s="41"/>
      <c r="D379" s="41"/>
      <c r="E379" s="41">
        <f t="shared" si="230"/>
        <v>0</v>
      </c>
      <c r="F379" s="41"/>
      <c r="G379" s="41"/>
      <c r="H379" s="42"/>
      <c r="I379" s="71">
        <f t="shared" si="224"/>
        <v>0</v>
      </c>
    </row>
    <row r="380" spans="1:9" s="3" customFormat="1" hidden="1" x14ac:dyDescent="0.2">
      <c r="A380" s="68"/>
      <c r="B380" s="55"/>
      <c r="C380" s="41"/>
      <c r="D380" s="41"/>
      <c r="E380" s="41"/>
      <c r="F380" s="41"/>
      <c r="G380" s="41"/>
      <c r="H380" s="42"/>
      <c r="I380" s="71">
        <f t="shared" si="224"/>
        <v>0</v>
      </c>
    </row>
    <row r="381" spans="1:9" hidden="1" x14ac:dyDescent="0.2">
      <c r="A381" s="60" t="s">
        <v>68</v>
      </c>
      <c r="B381" s="61">
        <v>71</v>
      </c>
      <c r="C381" s="45">
        <f>SUM(C382)</f>
        <v>0</v>
      </c>
      <c r="D381" s="45">
        <f t="shared" ref="D381:H381" si="231">SUM(D382)</f>
        <v>0</v>
      </c>
      <c r="E381" s="45">
        <f t="shared" si="231"/>
        <v>0</v>
      </c>
      <c r="F381" s="45">
        <f t="shared" si="231"/>
        <v>0</v>
      </c>
      <c r="G381" s="45">
        <f t="shared" si="231"/>
        <v>0</v>
      </c>
      <c r="H381" s="46">
        <f t="shared" si="231"/>
        <v>0</v>
      </c>
      <c r="I381" s="13">
        <f t="shared" ref="I381:I382" si="232">SUM(E381:H381)</f>
        <v>0</v>
      </c>
    </row>
    <row r="382" spans="1:9" hidden="1" x14ac:dyDescent="0.2">
      <c r="A382" s="50" t="s">
        <v>69</v>
      </c>
      <c r="B382" s="134" t="s">
        <v>70</v>
      </c>
      <c r="C382" s="38"/>
      <c r="D382" s="38"/>
      <c r="E382" s="38">
        <f>C382+D382</f>
        <v>0</v>
      </c>
      <c r="F382" s="38"/>
      <c r="G382" s="38"/>
      <c r="H382" s="39"/>
      <c r="I382" s="13">
        <f t="shared" si="232"/>
        <v>0</v>
      </c>
    </row>
    <row r="383" spans="1:9" s="3" customFormat="1" hidden="1" x14ac:dyDescent="0.2">
      <c r="A383" s="68"/>
      <c r="B383" s="55"/>
      <c r="C383" s="41"/>
      <c r="D383" s="41"/>
      <c r="E383" s="41"/>
      <c r="F383" s="41"/>
      <c r="G383" s="41"/>
      <c r="H383" s="42"/>
      <c r="I383" s="71">
        <f t="shared" si="224"/>
        <v>0</v>
      </c>
    </row>
    <row r="384" spans="1:9" s="3" customFormat="1" hidden="1" x14ac:dyDescent="0.2">
      <c r="A384" s="48" t="s">
        <v>71</v>
      </c>
      <c r="B384" s="67" t="s">
        <v>72</v>
      </c>
      <c r="C384" s="45"/>
      <c r="D384" s="45"/>
      <c r="E384" s="45">
        <f>C384+D384</f>
        <v>0</v>
      </c>
      <c r="F384" s="45"/>
      <c r="G384" s="45"/>
      <c r="H384" s="46"/>
      <c r="I384" s="71">
        <f t="shared" si="224"/>
        <v>0</v>
      </c>
    </row>
    <row r="385" spans="1:9" s="3" customFormat="1" hidden="1" x14ac:dyDescent="0.2">
      <c r="A385" s="68"/>
      <c r="B385" s="55"/>
      <c r="C385" s="41"/>
      <c r="D385" s="41"/>
      <c r="E385" s="41"/>
      <c r="F385" s="41"/>
      <c r="G385" s="41"/>
      <c r="H385" s="42"/>
      <c r="I385" s="71">
        <f t="shared" si="224"/>
        <v>0</v>
      </c>
    </row>
    <row r="386" spans="1:9" s="3" customFormat="1" hidden="1" x14ac:dyDescent="0.2">
      <c r="A386" s="48" t="s">
        <v>73</v>
      </c>
      <c r="B386" s="67"/>
      <c r="C386" s="45">
        <f>C333-C354</f>
        <v>0</v>
      </c>
      <c r="D386" s="45">
        <f t="shared" ref="D386:H386" si="233">D333-D354</f>
        <v>0</v>
      </c>
      <c r="E386" s="45">
        <f t="shared" si="233"/>
        <v>0</v>
      </c>
      <c r="F386" s="45">
        <f t="shared" si="233"/>
        <v>0</v>
      </c>
      <c r="G386" s="45">
        <f t="shared" si="233"/>
        <v>0</v>
      </c>
      <c r="H386" s="46">
        <f t="shared" si="233"/>
        <v>0</v>
      </c>
      <c r="I386" s="71">
        <f t="shared" si="224"/>
        <v>0</v>
      </c>
    </row>
    <row r="387" spans="1:9" s="3" customFormat="1" hidden="1" x14ac:dyDescent="0.2">
      <c r="A387" s="54"/>
      <c r="B387" s="55"/>
      <c r="C387" s="41"/>
      <c r="D387" s="41"/>
      <c r="E387" s="41"/>
      <c r="F387" s="41"/>
      <c r="G387" s="41"/>
      <c r="H387" s="42"/>
      <c r="I387" s="71">
        <f t="shared" si="224"/>
        <v>0</v>
      </c>
    </row>
    <row r="388" spans="1:9" s="5" customFormat="1" hidden="1" x14ac:dyDescent="0.2">
      <c r="A388" s="99" t="s">
        <v>90</v>
      </c>
      <c r="B388" s="100"/>
      <c r="C388" s="101">
        <f>C389</f>
        <v>0</v>
      </c>
      <c r="D388" s="101">
        <f t="shared" ref="D388:H388" si="234">D389</f>
        <v>0</v>
      </c>
      <c r="E388" s="101">
        <f t="shared" si="234"/>
        <v>0</v>
      </c>
      <c r="F388" s="101">
        <f t="shared" si="234"/>
        <v>0</v>
      </c>
      <c r="G388" s="101">
        <f t="shared" si="234"/>
        <v>0</v>
      </c>
      <c r="H388" s="102">
        <f t="shared" si="234"/>
        <v>0</v>
      </c>
      <c r="I388" s="71">
        <f t="shared" si="224"/>
        <v>0</v>
      </c>
    </row>
    <row r="389" spans="1:9" s="6" customFormat="1" hidden="1" x14ac:dyDescent="0.2">
      <c r="A389" s="103" t="s">
        <v>78</v>
      </c>
      <c r="B389" s="104"/>
      <c r="C389" s="105">
        <f>SUM(C390,C391,C392,C396)</f>
        <v>0</v>
      </c>
      <c r="D389" s="105">
        <f t="shared" ref="D389:H389" si="235">SUM(D390,D391,D392,D396)</f>
        <v>0</v>
      </c>
      <c r="E389" s="105">
        <f t="shared" si="235"/>
        <v>0</v>
      </c>
      <c r="F389" s="105">
        <f t="shared" si="235"/>
        <v>0</v>
      </c>
      <c r="G389" s="105">
        <f t="shared" si="235"/>
        <v>0</v>
      </c>
      <c r="H389" s="106">
        <f t="shared" si="235"/>
        <v>0</v>
      </c>
      <c r="I389" s="71">
        <f t="shared" si="224"/>
        <v>0</v>
      </c>
    </row>
    <row r="390" spans="1:9" s="3" customFormat="1" hidden="1" x14ac:dyDescent="0.2">
      <c r="A390" s="36" t="s">
        <v>12</v>
      </c>
      <c r="B390" s="37"/>
      <c r="C390" s="41"/>
      <c r="D390" s="41"/>
      <c r="E390" s="41">
        <f>SUM(C390,D390)</f>
        <v>0</v>
      </c>
      <c r="F390" s="41"/>
      <c r="G390" s="41"/>
      <c r="H390" s="42"/>
      <c r="I390" s="71">
        <f t="shared" si="224"/>
        <v>0</v>
      </c>
    </row>
    <row r="391" spans="1:9" s="3" customFormat="1" hidden="1" x14ac:dyDescent="0.2">
      <c r="A391" s="36" t="s">
        <v>13</v>
      </c>
      <c r="B391" s="40"/>
      <c r="C391" s="41"/>
      <c r="D391" s="41"/>
      <c r="E391" s="41">
        <f t="shared" ref="E391:E392" si="236">SUM(C391,D391)</f>
        <v>0</v>
      </c>
      <c r="F391" s="41"/>
      <c r="G391" s="41"/>
      <c r="H391" s="42"/>
      <c r="I391" s="71">
        <f t="shared" si="224"/>
        <v>0</v>
      </c>
    </row>
    <row r="392" spans="1:9" s="3" customFormat="1" hidden="1" x14ac:dyDescent="0.2">
      <c r="A392" s="43" t="s">
        <v>79</v>
      </c>
      <c r="B392" s="44" t="s">
        <v>15</v>
      </c>
      <c r="C392" s="45">
        <f>SUM(C393:C395)</f>
        <v>0</v>
      </c>
      <c r="D392" s="45">
        <f>SUM(D393:D395)</f>
        <v>0</v>
      </c>
      <c r="E392" s="45">
        <f t="shared" si="236"/>
        <v>0</v>
      </c>
      <c r="F392" s="45">
        <f t="shared" ref="F392" si="237">SUM(F393:F395)</f>
        <v>0</v>
      </c>
      <c r="G392" s="45">
        <f t="shared" ref="G392:H392" si="238">SUM(G393:G395)</f>
        <v>0</v>
      </c>
      <c r="H392" s="46">
        <f t="shared" si="238"/>
        <v>0</v>
      </c>
      <c r="I392" s="71">
        <f t="shared" si="224"/>
        <v>0</v>
      </c>
    </row>
    <row r="393" spans="1:9" s="3" customFormat="1" hidden="1" x14ac:dyDescent="0.2">
      <c r="A393" s="47" t="s">
        <v>16</v>
      </c>
      <c r="B393" s="37" t="s">
        <v>17</v>
      </c>
      <c r="C393" s="41"/>
      <c r="D393" s="41"/>
      <c r="E393" s="41">
        <f t="shared" ref="E393:E395" si="239">SUM(C393,D393)</f>
        <v>0</v>
      </c>
      <c r="F393" s="41"/>
      <c r="G393" s="41"/>
      <c r="H393" s="42"/>
      <c r="I393" s="71">
        <f t="shared" si="224"/>
        <v>0</v>
      </c>
    </row>
    <row r="394" spans="1:9" s="3" customFormat="1" hidden="1" x14ac:dyDescent="0.2">
      <c r="A394" s="47" t="s">
        <v>18</v>
      </c>
      <c r="B394" s="37" t="s">
        <v>19</v>
      </c>
      <c r="C394" s="41"/>
      <c r="D394" s="41"/>
      <c r="E394" s="41">
        <f t="shared" si="239"/>
        <v>0</v>
      </c>
      <c r="F394" s="41"/>
      <c r="G394" s="41"/>
      <c r="H394" s="42"/>
      <c r="I394" s="71">
        <f t="shared" si="224"/>
        <v>0</v>
      </c>
    </row>
    <row r="395" spans="1:9" s="3" customFormat="1" hidden="1" x14ac:dyDescent="0.2">
      <c r="A395" s="47" t="s">
        <v>20</v>
      </c>
      <c r="B395" s="37" t="s">
        <v>21</v>
      </c>
      <c r="C395" s="41"/>
      <c r="D395" s="41"/>
      <c r="E395" s="41">
        <f t="shared" si="239"/>
        <v>0</v>
      </c>
      <c r="F395" s="41"/>
      <c r="G395" s="41"/>
      <c r="H395" s="42"/>
      <c r="I395" s="71">
        <f t="shared" si="224"/>
        <v>0</v>
      </c>
    </row>
    <row r="396" spans="1:9" s="3" customFormat="1" ht="25.5" hidden="1" x14ac:dyDescent="0.2">
      <c r="A396" s="43" t="s">
        <v>22</v>
      </c>
      <c r="B396" s="44" t="s">
        <v>23</v>
      </c>
      <c r="C396" s="45">
        <f>SUM(C397,C401,C405)</f>
        <v>0</v>
      </c>
      <c r="D396" s="45">
        <f t="shared" ref="D396:H396" si="240">SUM(D397,D401,D405)</f>
        <v>0</v>
      </c>
      <c r="E396" s="45">
        <f t="shared" si="240"/>
        <v>0</v>
      </c>
      <c r="F396" s="45">
        <f t="shared" si="240"/>
        <v>0</v>
      </c>
      <c r="G396" s="45">
        <f t="shared" si="240"/>
        <v>0</v>
      </c>
      <c r="H396" s="46">
        <f t="shared" si="240"/>
        <v>0</v>
      </c>
      <c r="I396" s="71">
        <f t="shared" si="224"/>
        <v>0</v>
      </c>
    </row>
    <row r="397" spans="1:9" s="3" customFormat="1" hidden="1" x14ac:dyDescent="0.2">
      <c r="A397" s="48" t="s">
        <v>24</v>
      </c>
      <c r="B397" s="49" t="s">
        <v>25</v>
      </c>
      <c r="C397" s="45">
        <f>SUM(C398:C400)</f>
        <v>0</v>
      </c>
      <c r="D397" s="45">
        <f t="shared" ref="D397:H397" si="241">SUM(D398:D400)</f>
        <v>0</v>
      </c>
      <c r="E397" s="45">
        <f t="shared" si="241"/>
        <v>0</v>
      </c>
      <c r="F397" s="45">
        <f t="shared" si="241"/>
        <v>0</v>
      </c>
      <c r="G397" s="45">
        <f t="shared" si="241"/>
        <v>0</v>
      </c>
      <c r="H397" s="46">
        <f t="shared" si="241"/>
        <v>0</v>
      </c>
      <c r="I397" s="71">
        <f t="shared" si="224"/>
        <v>0</v>
      </c>
    </row>
    <row r="398" spans="1:9" s="3" customFormat="1" hidden="1" x14ac:dyDescent="0.2">
      <c r="A398" s="50" t="s">
        <v>26</v>
      </c>
      <c r="B398" s="51" t="s">
        <v>27</v>
      </c>
      <c r="C398" s="41"/>
      <c r="D398" s="41"/>
      <c r="E398" s="41">
        <f t="shared" ref="E398:E400" si="242">SUM(C398,D398)</f>
        <v>0</v>
      </c>
      <c r="F398" s="41"/>
      <c r="G398" s="41"/>
      <c r="H398" s="42"/>
      <c r="I398" s="71">
        <f t="shared" si="224"/>
        <v>0</v>
      </c>
    </row>
    <row r="399" spans="1:9" s="3" customFormat="1" hidden="1" x14ac:dyDescent="0.2">
      <c r="A399" s="50" t="s">
        <v>28</v>
      </c>
      <c r="B399" s="52" t="s">
        <v>29</v>
      </c>
      <c r="C399" s="41"/>
      <c r="D399" s="41"/>
      <c r="E399" s="41">
        <f t="shared" si="242"/>
        <v>0</v>
      </c>
      <c r="F399" s="41"/>
      <c r="G399" s="41"/>
      <c r="H399" s="42"/>
      <c r="I399" s="71">
        <f t="shared" si="224"/>
        <v>0</v>
      </c>
    </row>
    <row r="400" spans="1:9" s="3" customFormat="1" hidden="1" x14ac:dyDescent="0.2">
      <c r="A400" s="50" t="s">
        <v>30</v>
      </c>
      <c r="B400" s="52" t="s">
        <v>31</v>
      </c>
      <c r="C400" s="41"/>
      <c r="D400" s="41"/>
      <c r="E400" s="41">
        <f t="shared" si="242"/>
        <v>0</v>
      </c>
      <c r="F400" s="41"/>
      <c r="G400" s="41"/>
      <c r="H400" s="42"/>
      <c r="I400" s="71">
        <f t="shared" si="224"/>
        <v>0</v>
      </c>
    </row>
    <row r="401" spans="1:9" s="3" customFormat="1" hidden="1" x14ac:dyDescent="0.2">
      <c r="A401" s="48" t="s">
        <v>32</v>
      </c>
      <c r="B401" s="53" t="s">
        <v>33</v>
      </c>
      <c r="C401" s="45">
        <f>SUM(C402:C404)</f>
        <v>0</v>
      </c>
      <c r="D401" s="45">
        <f t="shared" ref="D401:H401" si="243">SUM(D402:D404)</f>
        <v>0</v>
      </c>
      <c r="E401" s="45">
        <f t="shared" si="243"/>
        <v>0</v>
      </c>
      <c r="F401" s="45">
        <f t="shared" si="243"/>
        <v>0</v>
      </c>
      <c r="G401" s="45">
        <f t="shared" si="243"/>
        <v>0</v>
      </c>
      <c r="H401" s="46">
        <f t="shared" si="243"/>
        <v>0</v>
      </c>
      <c r="I401" s="71">
        <f t="shared" si="224"/>
        <v>0</v>
      </c>
    </row>
    <row r="402" spans="1:9" s="3" customFormat="1" hidden="1" x14ac:dyDescent="0.2">
      <c r="A402" s="50" t="s">
        <v>26</v>
      </c>
      <c r="B402" s="52" t="s">
        <v>34</v>
      </c>
      <c r="C402" s="41"/>
      <c r="D402" s="41"/>
      <c r="E402" s="41">
        <f t="shared" ref="E402:E404" si="244">SUM(C402,D402)</f>
        <v>0</v>
      </c>
      <c r="F402" s="41"/>
      <c r="G402" s="41"/>
      <c r="H402" s="42"/>
      <c r="I402" s="71">
        <f t="shared" si="224"/>
        <v>0</v>
      </c>
    </row>
    <row r="403" spans="1:9" s="3" customFormat="1" hidden="1" x14ac:dyDescent="0.2">
      <c r="A403" s="50" t="s">
        <v>28</v>
      </c>
      <c r="B403" s="52" t="s">
        <v>35</v>
      </c>
      <c r="C403" s="41"/>
      <c r="D403" s="41"/>
      <c r="E403" s="41">
        <f t="shared" si="244"/>
        <v>0</v>
      </c>
      <c r="F403" s="41"/>
      <c r="G403" s="41"/>
      <c r="H403" s="42"/>
      <c r="I403" s="71">
        <f t="shared" si="224"/>
        <v>0</v>
      </c>
    </row>
    <row r="404" spans="1:9" s="3" customFormat="1" hidden="1" x14ac:dyDescent="0.2">
      <c r="A404" s="50" t="s">
        <v>30</v>
      </c>
      <c r="B404" s="52" t="s">
        <v>36</v>
      </c>
      <c r="C404" s="41"/>
      <c r="D404" s="41"/>
      <c r="E404" s="41">
        <f t="shared" si="244"/>
        <v>0</v>
      </c>
      <c r="F404" s="41"/>
      <c r="G404" s="41"/>
      <c r="H404" s="42"/>
      <c r="I404" s="71">
        <f t="shared" si="224"/>
        <v>0</v>
      </c>
    </row>
    <row r="405" spans="1:9" s="3" customFormat="1" hidden="1" x14ac:dyDescent="0.2">
      <c r="A405" s="48" t="s">
        <v>37</v>
      </c>
      <c r="B405" s="53" t="s">
        <v>38</v>
      </c>
      <c r="C405" s="45">
        <f>SUM(C406:C408)</f>
        <v>0</v>
      </c>
      <c r="D405" s="45">
        <f t="shared" ref="D405:H405" si="245">SUM(D406:D408)</f>
        <v>0</v>
      </c>
      <c r="E405" s="45">
        <f t="shared" si="245"/>
        <v>0</v>
      </c>
      <c r="F405" s="45">
        <f t="shared" si="245"/>
        <v>0</v>
      </c>
      <c r="G405" s="45">
        <f t="shared" si="245"/>
        <v>0</v>
      </c>
      <c r="H405" s="46">
        <f t="shared" si="245"/>
        <v>0</v>
      </c>
      <c r="I405" s="71">
        <f t="shared" si="224"/>
        <v>0</v>
      </c>
    </row>
    <row r="406" spans="1:9" s="3" customFormat="1" hidden="1" x14ac:dyDescent="0.2">
      <c r="A406" s="50" t="s">
        <v>26</v>
      </c>
      <c r="B406" s="52" t="s">
        <v>39</v>
      </c>
      <c r="C406" s="41"/>
      <c r="D406" s="41"/>
      <c r="E406" s="41">
        <f t="shared" ref="E406:E408" si="246">SUM(C406,D406)</f>
        <v>0</v>
      </c>
      <c r="F406" s="41"/>
      <c r="G406" s="41"/>
      <c r="H406" s="42"/>
      <c r="I406" s="71">
        <f t="shared" si="224"/>
        <v>0</v>
      </c>
    </row>
    <row r="407" spans="1:9" s="3" customFormat="1" hidden="1" x14ac:dyDescent="0.2">
      <c r="A407" s="50" t="s">
        <v>28</v>
      </c>
      <c r="B407" s="52" t="s">
        <v>40</v>
      </c>
      <c r="C407" s="41"/>
      <c r="D407" s="41"/>
      <c r="E407" s="41">
        <f t="shared" si="246"/>
        <v>0</v>
      </c>
      <c r="F407" s="41"/>
      <c r="G407" s="41"/>
      <c r="H407" s="42"/>
      <c r="I407" s="71">
        <f t="shared" si="224"/>
        <v>0</v>
      </c>
    </row>
    <row r="408" spans="1:9" s="3" customFormat="1" hidden="1" x14ac:dyDescent="0.2">
      <c r="A408" s="50" t="s">
        <v>30</v>
      </c>
      <c r="B408" s="52" t="s">
        <v>41</v>
      </c>
      <c r="C408" s="41"/>
      <c r="D408" s="41"/>
      <c r="E408" s="41">
        <f t="shared" si="246"/>
        <v>0</v>
      </c>
      <c r="F408" s="41"/>
      <c r="G408" s="41"/>
      <c r="H408" s="42"/>
      <c r="I408" s="71">
        <f t="shared" si="224"/>
        <v>0</v>
      </c>
    </row>
    <row r="409" spans="1:9" s="6" customFormat="1" hidden="1" x14ac:dyDescent="0.2">
      <c r="A409" s="103" t="s">
        <v>76</v>
      </c>
      <c r="B409" s="104"/>
      <c r="C409" s="105">
        <f>SUM(C410,C413,C439,C436)</f>
        <v>0</v>
      </c>
      <c r="D409" s="105">
        <f>SUM(D410,D413,D439,D436)</f>
        <v>0</v>
      </c>
      <c r="E409" s="105">
        <f t="shared" ref="E409:H409" si="247">SUM(E410,E413,E439,E436)</f>
        <v>0</v>
      </c>
      <c r="F409" s="105">
        <f t="shared" si="247"/>
        <v>0</v>
      </c>
      <c r="G409" s="105">
        <f t="shared" si="247"/>
        <v>0</v>
      </c>
      <c r="H409" s="106">
        <f t="shared" si="247"/>
        <v>0</v>
      </c>
      <c r="I409" s="71">
        <f t="shared" si="224"/>
        <v>0</v>
      </c>
    </row>
    <row r="410" spans="1:9" s="3" customFormat="1" hidden="1" x14ac:dyDescent="0.2">
      <c r="A410" s="60" t="s">
        <v>43</v>
      </c>
      <c r="B410" s="61">
        <v>20</v>
      </c>
      <c r="C410" s="45">
        <f>SUM(C411)</f>
        <v>0</v>
      </c>
      <c r="D410" s="45">
        <f t="shared" ref="D410:H410" si="248">SUM(D411)</f>
        <v>0</v>
      </c>
      <c r="E410" s="45">
        <f t="shared" si="248"/>
        <v>0</v>
      </c>
      <c r="F410" s="45">
        <f t="shared" si="248"/>
        <v>0</v>
      </c>
      <c r="G410" s="45">
        <f t="shared" si="248"/>
        <v>0</v>
      </c>
      <c r="H410" s="46">
        <f t="shared" si="248"/>
        <v>0</v>
      </c>
      <c r="I410" s="71">
        <f t="shared" si="224"/>
        <v>0</v>
      </c>
    </row>
    <row r="411" spans="1:9" s="3" customFormat="1" hidden="1" x14ac:dyDescent="0.2">
      <c r="A411" s="50" t="s">
        <v>87</v>
      </c>
      <c r="B411" s="134" t="s">
        <v>88</v>
      </c>
      <c r="C411" s="41"/>
      <c r="D411" s="41"/>
      <c r="E411" s="41">
        <f>C411+D411</f>
        <v>0</v>
      </c>
      <c r="F411" s="41"/>
      <c r="G411" s="41"/>
      <c r="H411" s="42"/>
      <c r="I411" s="71">
        <f t="shared" si="224"/>
        <v>0</v>
      </c>
    </row>
    <row r="412" spans="1:9" s="3" customFormat="1" hidden="1" x14ac:dyDescent="0.2">
      <c r="A412" s="50"/>
      <c r="B412" s="51"/>
      <c r="C412" s="41"/>
      <c r="D412" s="41"/>
      <c r="E412" s="41"/>
      <c r="F412" s="41"/>
      <c r="G412" s="41"/>
      <c r="H412" s="42"/>
      <c r="I412" s="71">
        <f t="shared" si="224"/>
        <v>0</v>
      </c>
    </row>
    <row r="413" spans="1:9" s="3" customFormat="1" ht="25.5" hidden="1" x14ac:dyDescent="0.2">
      <c r="A413" s="135" t="s">
        <v>46</v>
      </c>
      <c r="B413" s="62">
        <v>60</v>
      </c>
      <c r="C413" s="45">
        <f>SUM(C414,C421,C428)</f>
        <v>0</v>
      </c>
      <c r="D413" s="45">
        <f t="shared" ref="D413:H413" si="249">SUM(D414,D421,D428)</f>
        <v>0</v>
      </c>
      <c r="E413" s="45">
        <f t="shared" si="249"/>
        <v>0</v>
      </c>
      <c r="F413" s="45">
        <f t="shared" si="249"/>
        <v>0</v>
      </c>
      <c r="G413" s="45">
        <f t="shared" si="249"/>
        <v>0</v>
      </c>
      <c r="H413" s="46">
        <f t="shared" si="249"/>
        <v>0</v>
      </c>
      <c r="I413" s="71">
        <f t="shared" si="224"/>
        <v>0</v>
      </c>
    </row>
    <row r="414" spans="1:9" s="3" customFormat="1" ht="25.5" hidden="1" x14ac:dyDescent="0.2">
      <c r="A414" s="60" t="s">
        <v>47</v>
      </c>
      <c r="B414" s="63">
        <v>60</v>
      </c>
      <c r="C414" s="45">
        <f>SUM(C418,C419,C420)</f>
        <v>0</v>
      </c>
      <c r="D414" s="45">
        <f t="shared" ref="D414:H414" si="250">SUM(D418,D419,D420)</f>
        <v>0</v>
      </c>
      <c r="E414" s="45">
        <f t="shared" si="250"/>
        <v>0</v>
      </c>
      <c r="F414" s="45">
        <f t="shared" si="250"/>
        <v>0</v>
      </c>
      <c r="G414" s="45">
        <f t="shared" si="250"/>
        <v>0</v>
      </c>
      <c r="H414" s="46">
        <f t="shared" si="250"/>
        <v>0</v>
      </c>
      <c r="I414" s="71">
        <f t="shared" si="224"/>
        <v>0</v>
      </c>
    </row>
    <row r="415" spans="1:9" s="3" customFormat="1" hidden="1" x14ac:dyDescent="0.2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24"/>
        <v>0</v>
      </c>
    </row>
    <row r="416" spans="1:9" s="3" customFormat="1" hidden="1" x14ac:dyDescent="0.2">
      <c r="A416" s="64" t="s">
        <v>49</v>
      </c>
      <c r="B416" s="65"/>
      <c r="C416" s="45">
        <f>C418+C419+C420-C417</f>
        <v>0</v>
      </c>
      <c r="D416" s="45">
        <f t="shared" ref="D416:H416" si="251">D418+D419+D420-D417</f>
        <v>0</v>
      </c>
      <c r="E416" s="45">
        <f t="shared" si="251"/>
        <v>0</v>
      </c>
      <c r="F416" s="45">
        <f t="shared" si="251"/>
        <v>0</v>
      </c>
      <c r="G416" s="45">
        <f t="shared" si="251"/>
        <v>0</v>
      </c>
      <c r="H416" s="46">
        <f t="shared" si="251"/>
        <v>0</v>
      </c>
      <c r="I416" s="71">
        <f t="shared" si="224"/>
        <v>0</v>
      </c>
    </row>
    <row r="417" spans="1:11" s="3" customFormat="1" hidden="1" x14ac:dyDescent="0.2">
      <c r="A417" s="64" t="s">
        <v>50</v>
      </c>
      <c r="B417" s="65"/>
      <c r="C417" s="45"/>
      <c r="D417" s="45"/>
      <c r="E417" s="45">
        <f t="shared" ref="E417:E420" si="252">C417+D417</f>
        <v>0</v>
      </c>
      <c r="F417" s="45"/>
      <c r="G417" s="45"/>
      <c r="H417" s="46"/>
      <c r="I417" s="71">
        <f t="shared" si="224"/>
        <v>0</v>
      </c>
    </row>
    <row r="418" spans="1:11" s="3" customFormat="1" hidden="1" x14ac:dyDescent="0.2">
      <c r="A418" s="36" t="s">
        <v>51</v>
      </c>
      <c r="B418" s="136" t="s">
        <v>52</v>
      </c>
      <c r="C418" s="41"/>
      <c r="D418" s="41"/>
      <c r="E418" s="41">
        <f t="shared" si="252"/>
        <v>0</v>
      </c>
      <c r="F418" s="41"/>
      <c r="G418" s="41"/>
      <c r="H418" s="42"/>
      <c r="I418" s="71">
        <f t="shared" si="224"/>
        <v>0</v>
      </c>
      <c r="J418" s="3">
        <v>0.02</v>
      </c>
      <c r="K418" s="3">
        <v>0.13</v>
      </c>
    </row>
    <row r="419" spans="1:11" s="3" customFormat="1" hidden="1" x14ac:dyDescent="0.2">
      <c r="A419" s="36" t="s">
        <v>18</v>
      </c>
      <c r="B419" s="136" t="s">
        <v>53</v>
      </c>
      <c r="C419" s="41"/>
      <c r="D419" s="41"/>
      <c r="E419" s="41">
        <f t="shared" si="252"/>
        <v>0</v>
      </c>
      <c r="F419" s="41"/>
      <c r="G419" s="41"/>
      <c r="H419" s="42"/>
      <c r="I419" s="71">
        <f t="shared" si="224"/>
        <v>0</v>
      </c>
      <c r="J419" s="3">
        <v>0.85</v>
      </c>
    </row>
    <row r="420" spans="1:11" s="3" customFormat="1" hidden="1" x14ac:dyDescent="0.2">
      <c r="A420" s="36" t="s">
        <v>20</v>
      </c>
      <c r="B420" s="137" t="s">
        <v>54</v>
      </c>
      <c r="C420" s="41"/>
      <c r="D420" s="41"/>
      <c r="E420" s="41">
        <f t="shared" si="252"/>
        <v>0</v>
      </c>
      <c r="F420" s="41"/>
      <c r="G420" s="41"/>
      <c r="H420" s="42"/>
      <c r="I420" s="71">
        <f t="shared" si="224"/>
        <v>0</v>
      </c>
    </row>
    <row r="421" spans="1:11" s="3" customFormat="1" hidden="1" x14ac:dyDescent="0.2">
      <c r="A421" s="60" t="s">
        <v>55</v>
      </c>
      <c r="B421" s="61" t="s">
        <v>56</v>
      </c>
      <c r="C421" s="45">
        <f>SUM(C425,C426,C427)</f>
        <v>0</v>
      </c>
      <c r="D421" s="45">
        <f t="shared" ref="D421:H421" si="253">SUM(D425,D426,D427)</f>
        <v>0</v>
      </c>
      <c r="E421" s="45">
        <f t="shared" si="253"/>
        <v>0</v>
      </c>
      <c r="F421" s="45">
        <f t="shared" si="253"/>
        <v>0</v>
      </c>
      <c r="G421" s="45">
        <f t="shared" si="253"/>
        <v>0</v>
      </c>
      <c r="H421" s="46">
        <f t="shared" si="253"/>
        <v>0</v>
      </c>
      <c r="I421" s="71">
        <f t="shared" si="224"/>
        <v>0</v>
      </c>
    </row>
    <row r="422" spans="1:11" s="3" customFormat="1" hidden="1" x14ac:dyDescent="0.2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24"/>
        <v>0</v>
      </c>
    </row>
    <row r="423" spans="1:11" s="3" customFormat="1" hidden="1" x14ac:dyDescent="0.2">
      <c r="A423" s="64" t="s">
        <v>49</v>
      </c>
      <c r="B423" s="65"/>
      <c r="C423" s="45">
        <f>C425+C426+C427-C424</f>
        <v>0</v>
      </c>
      <c r="D423" s="45">
        <f t="shared" ref="D423:H423" si="254">D425+D426+D427-D424</f>
        <v>0</v>
      </c>
      <c r="E423" s="45">
        <f t="shared" si="254"/>
        <v>0</v>
      </c>
      <c r="F423" s="45">
        <f t="shared" si="254"/>
        <v>0</v>
      </c>
      <c r="G423" s="45">
        <f t="shared" si="254"/>
        <v>0</v>
      </c>
      <c r="H423" s="46">
        <f t="shared" si="254"/>
        <v>0</v>
      </c>
      <c r="I423" s="71">
        <f t="shared" si="224"/>
        <v>0</v>
      </c>
    </row>
    <row r="424" spans="1:11" s="3" customFormat="1" hidden="1" x14ac:dyDescent="0.2">
      <c r="A424" s="64" t="s">
        <v>50</v>
      </c>
      <c r="B424" s="65"/>
      <c r="C424" s="45"/>
      <c r="D424" s="45"/>
      <c r="E424" s="45">
        <f t="shared" ref="E424:E427" si="255">C424+D424</f>
        <v>0</v>
      </c>
      <c r="F424" s="45"/>
      <c r="G424" s="45"/>
      <c r="H424" s="46"/>
      <c r="I424" s="71">
        <f t="shared" si="224"/>
        <v>0</v>
      </c>
    </row>
    <row r="425" spans="1:11" s="3" customFormat="1" hidden="1" x14ac:dyDescent="0.2">
      <c r="A425" s="36" t="s">
        <v>57</v>
      </c>
      <c r="B425" s="137" t="s">
        <v>58</v>
      </c>
      <c r="C425" s="41"/>
      <c r="D425" s="41"/>
      <c r="E425" s="41">
        <f t="shared" si="255"/>
        <v>0</v>
      </c>
      <c r="F425" s="41"/>
      <c r="G425" s="41"/>
      <c r="H425" s="42"/>
      <c r="I425" s="71">
        <f t="shared" si="224"/>
        <v>0</v>
      </c>
    </row>
    <row r="426" spans="1:11" s="3" customFormat="1" hidden="1" x14ac:dyDescent="0.2">
      <c r="A426" s="36" t="s">
        <v>59</v>
      </c>
      <c r="B426" s="137" t="s">
        <v>60</v>
      </c>
      <c r="C426" s="41"/>
      <c r="D426" s="41"/>
      <c r="E426" s="41">
        <f t="shared" si="255"/>
        <v>0</v>
      </c>
      <c r="F426" s="41"/>
      <c r="G426" s="41"/>
      <c r="H426" s="42"/>
      <c r="I426" s="71">
        <f t="shared" si="224"/>
        <v>0</v>
      </c>
    </row>
    <row r="427" spans="1:11" s="3" customFormat="1" hidden="1" x14ac:dyDescent="0.2">
      <c r="A427" s="36" t="s">
        <v>61</v>
      </c>
      <c r="B427" s="137" t="s">
        <v>62</v>
      </c>
      <c r="C427" s="41"/>
      <c r="D427" s="41"/>
      <c r="E427" s="41">
        <f t="shared" si="255"/>
        <v>0</v>
      </c>
      <c r="F427" s="41"/>
      <c r="G427" s="41"/>
      <c r="H427" s="42"/>
      <c r="I427" s="71">
        <f t="shared" si="224"/>
        <v>0</v>
      </c>
    </row>
    <row r="428" spans="1:11" s="3" customFormat="1" hidden="1" x14ac:dyDescent="0.2">
      <c r="A428" s="60" t="s">
        <v>63</v>
      </c>
      <c r="B428" s="67" t="s">
        <v>64</v>
      </c>
      <c r="C428" s="45">
        <f>SUM(C432,C433,C434)</f>
        <v>0</v>
      </c>
      <c r="D428" s="45">
        <f t="shared" ref="D428:H428" si="256">SUM(D432,D433,D434)</f>
        <v>0</v>
      </c>
      <c r="E428" s="45">
        <f t="shared" si="256"/>
        <v>0</v>
      </c>
      <c r="F428" s="45">
        <f t="shared" si="256"/>
        <v>0</v>
      </c>
      <c r="G428" s="45">
        <f t="shared" si="256"/>
        <v>0</v>
      </c>
      <c r="H428" s="46">
        <f t="shared" si="256"/>
        <v>0</v>
      </c>
      <c r="I428" s="71">
        <f t="shared" ref="I428:I491" si="257">SUM(E428:H428)</f>
        <v>0</v>
      </c>
    </row>
    <row r="429" spans="1:11" s="3" customFormat="1" hidden="1" x14ac:dyDescent="0.2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57"/>
        <v>0</v>
      </c>
    </row>
    <row r="430" spans="1:11" s="3" customFormat="1" hidden="1" x14ac:dyDescent="0.2">
      <c r="A430" s="64" t="s">
        <v>49</v>
      </c>
      <c r="B430" s="65"/>
      <c r="C430" s="45">
        <f>C432+C433+C434-C431</f>
        <v>0</v>
      </c>
      <c r="D430" s="45">
        <f t="shared" ref="D430:H430" si="258">D432+D433+D434-D431</f>
        <v>0</v>
      </c>
      <c r="E430" s="45">
        <f t="shared" si="258"/>
        <v>0</v>
      </c>
      <c r="F430" s="45">
        <f t="shared" si="258"/>
        <v>0</v>
      </c>
      <c r="G430" s="45">
        <f t="shared" si="258"/>
        <v>0</v>
      </c>
      <c r="H430" s="46">
        <f t="shared" si="258"/>
        <v>0</v>
      </c>
      <c r="I430" s="71">
        <f t="shared" si="257"/>
        <v>0</v>
      </c>
    </row>
    <row r="431" spans="1:11" s="3" customFormat="1" hidden="1" x14ac:dyDescent="0.2">
      <c r="A431" s="64" t="s">
        <v>50</v>
      </c>
      <c r="B431" s="65"/>
      <c r="C431" s="45"/>
      <c r="D431" s="45"/>
      <c r="E431" s="45">
        <f t="shared" ref="E431:E434" si="259">C431+D431</f>
        <v>0</v>
      </c>
      <c r="F431" s="45"/>
      <c r="G431" s="45"/>
      <c r="H431" s="46"/>
      <c r="I431" s="71">
        <f t="shared" si="257"/>
        <v>0</v>
      </c>
    </row>
    <row r="432" spans="1:11" s="3" customFormat="1" hidden="1" x14ac:dyDescent="0.2">
      <c r="A432" s="36" t="s">
        <v>57</v>
      </c>
      <c r="B432" s="137" t="s">
        <v>65</v>
      </c>
      <c r="C432" s="41"/>
      <c r="D432" s="41"/>
      <c r="E432" s="41">
        <f t="shared" si="259"/>
        <v>0</v>
      </c>
      <c r="F432" s="41"/>
      <c r="G432" s="41"/>
      <c r="H432" s="42"/>
      <c r="I432" s="71">
        <f t="shared" si="257"/>
        <v>0</v>
      </c>
    </row>
    <row r="433" spans="1:9" s="3" customFormat="1" hidden="1" x14ac:dyDescent="0.2">
      <c r="A433" s="36" t="s">
        <v>59</v>
      </c>
      <c r="B433" s="137" t="s">
        <v>66</v>
      </c>
      <c r="C433" s="41"/>
      <c r="D433" s="41"/>
      <c r="E433" s="41">
        <f t="shared" si="259"/>
        <v>0</v>
      </c>
      <c r="F433" s="41"/>
      <c r="G433" s="41"/>
      <c r="H433" s="42"/>
      <c r="I433" s="71">
        <f t="shared" si="257"/>
        <v>0</v>
      </c>
    </row>
    <row r="434" spans="1:9" s="3" customFormat="1" hidden="1" x14ac:dyDescent="0.2">
      <c r="A434" s="36" t="s">
        <v>61</v>
      </c>
      <c r="B434" s="137" t="s">
        <v>67</v>
      </c>
      <c r="C434" s="41"/>
      <c r="D434" s="41"/>
      <c r="E434" s="41">
        <f t="shared" si="259"/>
        <v>0</v>
      </c>
      <c r="F434" s="41"/>
      <c r="G434" s="41"/>
      <c r="H434" s="42"/>
      <c r="I434" s="71">
        <f t="shared" si="257"/>
        <v>0</v>
      </c>
    </row>
    <row r="435" spans="1:9" s="3" customFormat="1" hidden="1" x14ac:dyDescent="0.2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60">SUM(E435:H435)</f>
        <v>0</v>
      </c>
    </row>
    <row r="436" spans="1:9" s="3" customFormat="1" hidden="1" x14ac:dyDescent="0.2">
      <c r="A436" s="60" t="s">
        <v>68</v>
      </c>
      <c r="B436" s="61">
        <v>71</v>
      </c>
      <c r="C436" s="45">
        <f>SUM(C437)</f>
        <v>0</v>
      </c>
      <c r="D436" s="45">
        <f t="shared" ref="D436:H436" si="261">SUM(D437)</f>
        <v>0</v>
      </c>
      <c r="E436" s="45">
        <f t="shared" si="261"/>
        <v>0</v>
      </c>
      <c r="F436" s="45">
        <f t="shared" si="261"/>
        <v>0</v>
      </c>
      <c r="G436" s="45">
        <f t="shared" si="261"/>
        <v>0</v>
      </c>
      <c r="H436" s="46">
        <f t="shared" si="261"/>
        <v>0</v>
      </c>
      <c r="I436" s="71">
        <f t="shared" ref="I436:I437" si="262">SUM(E436:H436)</f>
        <v>0</v>
      </c>
    </row>
    <row r="437" spans="1:9" s="3" customFormat="1" hidden="1" x14ac:dyDescent="0.2">
      <c r="A437" s="50" t="s">
        <v>69</v>
      </c>
      <c r="B437" s="134" t="s">
        <v>70</v>
      </c>
      <c r="C437" s="41"/>
      <c r="D437" s="41"/>
      <c r="E437" s="41">
        <f>C437+D437</f>
        <v>0</v>
      </c>
      <c r="F437" s="41"/>
      <c r="G437" s="41"/>
      <c r="H437" s="42"/>
      <c r="I437" s="71">
        <f t="shared" si="262"/>
        <v>0</v>
      </c>
    </row>
    <row r="438" spans="1:9" s="3" customFormat="1" hidden="1" x14ac:dyDescent="0.2">
      <c r="A438" s="68"/>
      <c r="B438" s="55"/>
      <c r="C438" s="41"/>
      <c r="D438" s="41"/>
      <c r="E438" s="41"/>
      <c r="F438" s="41"/>
      <c r="G438" s="41"/>
      <c r="H438" s="42"/>
      <c r="I438" s="71">
        <f t="shared" si="257"/>
        <v>0</v>
      </c>
    </row>
    <row r="439" spans="1:9" s="3" customFormat="1" hidden="1" x14ac:dyDescent="0.2">
      <c r="A439" s="48" t="s">
        <v>71</v>
      </c>
      <c r="B439" s="67" t="s">
        <v>72</v>
      </c>
      <c r="C439" s="45"/>
      <c r="D439" s="45"/>
      <c r="E439" s="45">
        <f>C439+D439</f>
        <v>0</v>
      </c>
      <c r="F439" s="45"/>
      <c r="G439" s="45"/>
      <c r="H439" s="46"/>
      <c r="I439" s="71">
        <f t="shared" si="257"/>
        <v>0</v>
      </c>
    </row>
    <row r="440" spans="1:9" s="3" customFormat="1" hidden="1" x14ac:dyDescent="0.2">
      <c r="A440" s="68"/>
      <c r="B440" s="55"/>
      <c r="C440" s="41"/>
      <c r="D440" s="41"/>
      <c r="E440" s="41"/>
      <c r="F440" s="41"/>
      <c r="G440" s="41"/>
      <c r="H440" s="42"/>
      <c r="I440" s="71">
        <f t="shared" si="257"/>
        <v>0</v>
      </c>
    </row>
    <row r="441" spans="1:9" s="3" customFormat="1" hidden="1" x14ac:dyDescent="0.2">
      <c r="A441" s="48" t="s">
        <v>73</v>
      </c>
      <c r="B441" s="67"/>
      <c r="C441" s="45">
        <f>C388-C409</f>
        <v>0</v>
      </c>
      <c r="D441" s="45">
        <f t="shared" ref="D441:H441" si="263">D388-D409</f>
        <v>0</v>
      </c>
      <c r="E441" s="45">
        <f t="shared" si="263"/>
        <v>0</v>
      </c>
      <c r="F441" s="45">
        <f t="shared" si="263"/>
        <v>0</v>
      </c>
      <c r="G441" s="45">
        <f t="shared" si="263"/>
        <v>0</v>
      </c>
      <c r="H441" s="46">
        <f t="shared" si="263"/>
        <v>0</v>
      </c>
      <c r="I441" s="71">
        <f t="shared" si="257"/>
        <v>0</v>
      </c>
    </row>
    <row r="442" spans="1:9" s="3" customFormat="1" hidden="1" x14ac:dyDescent="0.2">
      <c r="A442" s="54"/>
      <c r="B442" s="55"/>
      <c r="C442" s="41"/>
      <c r="D442" s="41"/>
      <c r="E442" s="41"/>
      <c r="F442" s="41"/>
      <c r="G442" s="41"/>
      <c r="H442" s="42"/>
      <c r="I442" s="71">
        <f t="shared" si="257"/>
        <v>0</v>
      </c>
    </row>
    <row r="443" spans="1:9" s="3" customFormat="1" hidden="1" x14ac:dyDescent="0.2">
      <c r="A443" s="54"/>
      <c r="B443" s="55"/>
      <c r="C443" s="41"/>
      <c r="D443" s="41"/>
      <c r="E443" s="41"/>
      <c r="F443" s="41"/>
      <c r="G443" s="41"/>
      <c r="H443" s="42"/>
      <c r="I443" s="71">
        <f t="shared" si="257"/>
        <v>0</v>
      </c>
    </row>
    <row r="444" spans="1:9" s="5" customFormat="1" hidden="1" x14ac:dyDescent="0.2">
      <c r="A444" s="107" t="s">
        <v>91</v>
      </c>
      <c r="B444" s="108" t="s">
        <v>92</v>
      </c>
      <c r="C444" s="109">
        <f>SUM(C477)</f>
        <v>0</v>
      </c>
      <c r="D444" s="109">
        <f t="shared" ref="D444:H444" si="264">SUM(D477)</f>
        <v>0</v>
      </c>
      <c r="E444" s="109">
        <f t="shared" si="264"/>
        <v>0</v>
      </c>
      <c r="F444" s="109">
        <f t="shared" si="264"/>
        <v>0</v>
      </c>
      <c r="G444" s="109">
        <f t="shared" si="264"/>
        <v>0</v>
      </c>
      <c r="H444" s="110">
        <f t="shared" si="264"/>
        <v>0</v>
      </c>
      <c r="I444" s="71">
        <f t="shared" si="257"/>
        <v>0</v>
      </c>
    </row>
    <row r="445" spans="1:9" s="3" customFormat="1" hidden="1" x14ac:dyDescent="0.2">
      <c r="A445" s="111" t="s">
        <v>76</v>
      </c>
      <c r="B445" s="112"/>
      <c r="C445" s="105">
        <f>SUM(C446,C449,C475,C472)</f>
        <v>0</v>
      </c>
      <c r="D445" s="105">
        <f>SUM(D446,D449,D475,D472)</f>
        <v>0</v>
      </c>
      <c r="E445" s="105">
        <f t="shared" ref="E445:H445" si="265">SUM(E446,E449,E475,E472)</f>
        <v>0</v>
      </c>
      <c r="F445" s="105">
        <f t="shared" si="265"/>
        <v>0</v>
      </c>
      <c r="G445" s="105">
        <f t="shared" si="265"/>
        <v>0</v>
      </c>
      <c r="H445" s="106">
        <f t="shared" si="265"/>
        <v>0</v>
      </c>
      <c r="I445" s="71">
        <f t="shared" si="257"/>
        <v>0</v>
      </c>
    </row>
    <row r="446" spans="1:9" s="3" customFormat="1" hidden="1" x14ac:dyDescent="0.2">
      <c r="A446" s="60" t="s">
        <v>43</v>
      </c>
      <c r="B446" s="61">
        <v>20</v>
      </c>
      <c r="C446" s="45">
        <f>SUM(C447)</f>
        <v>0</v>
      </c>
      <c r="D446" s="45">
        <f t="shared" ref="D446:H446" si="266">SUM(D447)</f>
        <v>0</v>
      </c>
      <c r="E446" s="45">
        <f t="shared" si="266"/>
        <v>0</v>
      </c>
      <c r="F446" s="45">
        <f t="shared" si="266"/>
        <v>0</v>
      </c>
      <c r="G446" s="45">
        <f t="shared" si="266"/>
        <v>0</v>
      </c>
      <c r="H446" s="46">
        <f t="shared" si="266"/>
        <v>0</v>
      </c>
      <c r="I446" s="71">
        <f t="shared" si="257"/>
        <v>0</v>
      </c>
    </row>
    <row r="447" spans="1:9" s="3" customFormat="1" hidden="1" x14ac:dyDescent="0.2">
      <c r="A447" s="50" t="s">
        <v>87</v>
      </c>
      <c r="B447" s="134" t="s">
        <v>88</v>
      </c>
      <c r="C447" s="41">
        <f>C500</f>
        <v>0</v>
      </c>
      <c r="D447" s="41">
        <f>D500</f>
        <v>0</v>
      </c>
      <c r="E447" s="41">
        <f>C447+D447</f>
        <v>0</v>
      </c>
      <c r="F447" s="41">
        <f t="shared" ref="F447:H447" si="267">F500</f>
        <v>0</v>
      </c>
      <c r="G447" s="41">
        <f t="shared" si="267"/>
        <v>0</v>
      </c>
      <c r="H447" s="42">
        <f t="shared" si="267"/>
        <v>0</v>
      </c>
      <c r="I447" s="71">
        <f t="shared" si="257"/>
        <v>0</v>
      </c>
    </row>
    <row r="448" spans="1:9" s="3" customFormat="1" hidden="1" x14ac:dyDescent="0.2">
      <c r="A448" s="50"/>
      <c r="B448" s="51"/>
      <c r="C448" s="41"/>
      <c r="D448" s="41"/>
      <c r="E448" s="41"/>
      <c r="F448" s="41"/>
      <c r="G448" s="41"/>
      <c r="H448" s="42"/>
      <c r="I448" s="71">
        <f t="shared" si="257"/>
        <v>0</v>
      </c>
    </row>
    <row r="449" spans="1:9" s="3" customFormat="1" ht="25.5" hidden="1" x14ac:dyDescent="0.2">
      <c r="A449" s="135" t="s">
        <v>46</v>
      </c>
      <c r="B449" s="62">
        <v>60</v>
      </c>
      <c r="C449" s="45">
        <f>SUM(C450,C457,C464)</f>
        <v>0</v>
      </c>
      <c r="D449" s="45">
        <f t="shared" ref="D449:H449" si="268">SUM(D450,D457,D464)</f>
        <v>0</v>
      </c>
      <c r="E449" s="45">
        <f t="shared" si="268"/>
        <v>0</v>
      </c>
      <c r="F449" s="45">
        <f t="shared" si="268"/>
        <v>0</v>
      </c>
      <c r="G449" s="45">
        <f t="shared" si="268"/>
        <v>0</v>
      </c>
      <c r="H449" s="46">
        <f t="shared" si="268"/>
        <v>0</v>
      </c>
      <c r="I449" s="71">
        <f t="shared" si="257"/>
        <v>0</v>
      </c>
    </row>
    <row r="450" spans="1:9" s="3" customFormat="1" ht="25.5" hidden="1" x14ac:dyDescent="0.2">
      <c r="A450" s="60" t="s">
        <v>47</v>
      </c>
      <c r="B450" s="63">
        <v>60</v>
      </c>
      <c r="C450" s="45">
        <f>SUM(C454,C455,C456)</f>
        <v>0</v>
      </c>
      <c r="D450" s="45">
        <f t="shared" ref="D450:H450" si="269">SUM(D454,D455,D456)</f>
        <v>0</v>
      </c>
      <c r="E450" s="45">
        <f t="shared" si="269"/>
        <v>0</v>
      </c>
      <c r="F450" s="45">
        <f t="shared" si="269"/>
        <v>0</v>
      </c>
      <c r="G450" s="45">
        <f t="shared" si="269"/>
        <v>0</v>
      </c>
      <c r="H450" s="46">
        <f t="shared" si="269"/>
        <v>0</v>
      </c>
      <c r="I450" s="71">
        <f t="shared" si="257"/>
        <v>0</v>
      </c>
    </row>
    <row r="451" spans="1:9" s="3" customFormat="1" hidden="1" x14ac:dyDescent="0.2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57"/>
        <v>0</v>
      </c>
    </row>
    <row r="452" spans="1:9" s="3" customFormat="1" hidden="1" x14ac:dyDescent="0.2">
      <c r="A452" s="64" t="s">
        <v>49</v>
      </c>
      <c r="B452" s="65"/>
      <c r="C452" s="45">
        <f>C454+C455+C456-C453</f>
        <v>0</v>
      </c>
      <c r="D452" s="45">
        <f t="shared" ref="D452:F452" si="270">D454+D455+D456-D453</f>
        <v>0</v>
      </c>
      <c r="E452" s="45">
        <f t="shared" si="270"/>
        <v>0</v>
      </c>
      <c r="F452" s="45">
        <f t="shared" si="270"/>
        <v>0</v>
      </c>
      <c r="G452" s="45">
        <f t="shared" ref="G452:H452" si="271">G454+G455+G456-G453</f>
        <v>0</v>
      </c>
      <c r="H452" s="46">
        <f t="shared" si="271"/>
        <v>0</v>
      </c>
      <c r="I452" s="71">
        <f t="shared" si="257"/>
        <v>0</v>
      </c>
    </row>
    <row r="453" spans="1:9" s="3" customFormat="1" hidden="1" x14ac:dyDescent="0.2">
      <c r="A453" s="64" t="s">
        <v>50</v>
      </c>
      <c r="B453" s="65"/>
      <c r="C453" s="45">
        <f t="shared" ref="C453:C456" si="272">C506</f>
        <v>0</v>
      </c>
      <c r="D453" s="45">
        <f t="shared" ref="D453:H456" si="273">D506</f>
        <v>0</v>
      </c>
      <c r="E453" s="45">
        <f t="shared" si="273"/>
        <v>0</v>
      </c>
      <c r="F453" s="45">
        <f t="shared" si="273"/>
        <v>0</v>
      </c>
      <c r="G453" s="45">
        <f t="shared" si="273"/>
        <v>0</v>
      </c>
      <c r="H453" s="46">
        <f t="shared" si="273"/>
        <v>0</v>
      </c>
      <c r="I453" s="71">
        <f t="shared" si="257"/>
        <v>0</v>
      </c>
    </row>
    <row r="454" spans="1:9" s="3" customFormat="1" hidden="1" x14ac:dyDescent="0.2">
      <c r="A454" s="36" t="s">
        <v>51</v>
      </c>
      <c r="B454" s="136" t="s">
        <v>52</v>
      </c>
      <c r="C454" s="41">
        <f t="shared" si="272"/>
        <v>0</v>
      </c>
      <c r="D454" s="41">
        <f t="shared" si="273"/>
        <v>0</v>
      </c>
      <c r="E454" s="41">
        <f t="shared" ref="E454:E456" si="274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57"/>
        <v>0</v>
      </c>
    </row>
    <row r="455" spans="1:9" s="3" customFormat="1" hidden="1" x14ac:dyDescent="0.2">
      <c r="A455" s="36" t="s">
        <v>18</v>
      </c>
      <c r="B455" s="136" t="s">
        <v>53</v>
      </c>
      <c r="C455" s="41">
        <f t="shared" si="272"/>
        <v>0</v>
      </c>
      <c r="D455" s="41">
        <f t="shared" si="273"/>
        <v>0</v>
      </c>
      <c r="E455" s="41">
        <f t="shared" si="274"/>
        <v>0</v>
      </c>
      <c r="F455" s="41">
        <f t="shared" ref="F455:H456" si="275">F508</f>
        <v>0</v>
      </c>
      <c r="G455" s="41">
        <f t="shared" si="275"/>
        <v>0</v>
      </c>
      <c r="H455" s="42">
        <f t="shared" si="275"/>
        <v>0</v>
      </c>
      <c r="I455" s="71">
        <f t="shared" si="257"/>
        <v>0</v>
      </c>
    </row>
    <row r="456" spans="1:9" s="3" customFormat="1" hidden="1" x14ac:dyDescent="0.2">
      <c r="A456" s="36" t="s">
        <v>20</v>
      </c>
      <c r="B456" s="137" t="s">
        <v>54</v>
      </c>
      <c r="C456" s="41">
        <f t="shared" si="272"/>
        <v>0</v>
      </c>
      <c r="D456" s="41">
        <f t="shared" si="273"/>
        <v>0</v>
      </c>
      <c r="E456" s="41">
        <f t="shared" si="274"/>
        <v>0</v>
      </c>
      <c r="F456" s="41">
        <f t="shared" si="275"/>
        <v>0</v>
      </c>
      <c r="G456" s="41">
        <f t="shared" si="275"/>
        <v>0</v>
      </c>
      <c r="H456" s="42">
        <f t="shared" si="275"/>
        <v>0</v>
      </c>
      <c r="I456" s="71">
        <f t="shared" si="257"/>
        <v>0</v>
      </c>
    </row>
    <row r="457" spans="1:9" s="3" customFormat="1" hidden="1" x14ac:dyDescent="0.2">
      <c r="A457" s="60" t="s">
        <v>55</v>
      </c>
      <c r="B457" s="61" t="s">
        <v>56</v>
      </c>
      <c r="C457" s="45">
        <f>SUM(C461,C462,C463)</f>
        <v>0</v>
      </c>
      <c r="D457" s="45">
        <f t="shared" ref="D457:H457" si="276">SUM(D461,D462,D463)</f>
        <v>0</v>
      </c>
      <c r="E457" s="45">
        <f t="shared" si="276"/>
        <v>0</v>
      </c>
      <c r="F457" s="45">
        <f t="shared" si="276"/>
        <v>0</v>
      </c>
      <c r="G457" s="45">
        <f t="shared" si="276"/>
        <v>0</v>
      </c>
      <c r="H457" s="46">
        <f t="shared" si="276"/>
        <v>0</v>
      </c>
      <c r="I457" s="71">
        <f t="shared" si="257"/>
        <v>0</v>
      </c>
    </row>
    <row r="458" spans="1:9" s="3" customFormat="1" hidden="1" x14ac:dyDescent="0.2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57"/>
        <v>0</v>
      </c>
    </row>
    <row r="459" spans="1:9" s="3" customFormat="1" hidden="1" x14ac:dyDescent="0.2">
      <c r="A459" s="64" t="s">
        <v>49</v>
      </c>
      <c r="B459" s="65"/>
      <c r="C459" s="45">
        <f>C461+C462+C463-C460</f>
        <v>0</v>
      </c>
      <c r="D459" s="45">
        <f t="shared" ref="D459:H459" si="277">D461+D462+D463-D460</f>
        <v>0</v>
      </c>
      <c r="E459" s="45">
        <f t="shared" si="277"/>
        <v>0</v>
      </c>
      <c r="F459" s="45">
        <f t="shared" si="277"/>
        <v>0</v>
      </c>
      <c r="G459" s="45">
        <f t="shared" si="277"/>
        <v>0</v>
      </c>
      <c r="H459" s="46">
        <f t="shared" si="277"/>
        <v>0</v>
      </c>
      <c r="I459" s="71">
        <f t="shared" si="257"/>
        <v>0</v>
      </c>
    </row>
    <row r="460" spans="1:9" s="3" customFormat="1" hidden="1" x14ac:dyDescent="0.2">
      <c r="A460" s="64" t="s">
        <v>50</v>
      </c>
      <c r="B460" s="65"/>
      <c r="C460" s="45">
        <f t="shared" ref="C460:C463" si="278">C513</f>
        <v>0</v>
      </c>
      <c r="D460" s="45">
        <f t="shared" ref="D460:H463" si="279">D513</f>
        <v>0</v>
      </c>
      <c r="E460" s="45">
        <f t="shared" si="279"/>
        <v>0</v>
      </c>
      <c r="F460" s="45">
        <f t="shared" si="279"/>
        <v>0</v>
      </c>
      <c r="G460" s="45">
        <f t="shared" si="279"/>
        <v>0</v>
      </c>
      <c r="H460" s="46">
        <f t="shared" si="279"/>
        <v>0</v>
      </c>
      <c r="I460" s="71">
        <f t="shared" si="257"/>
        <v>0</v>
      </c>
    </row>
    <row r="461" spans="1:9" s="3" customFormat="1" hidden="1" x14ac:dyDescent="0.2">
      <c r="A461" s="36" t="s">
        <v>57</v>
      </c>
      <c r="B461" s="137" t="s">
        <v>58</v>
      </c>
      <c r="C461" s="41">
        <f t="shared" si="278"/>
        <v>0</v>
      </c>
      <c r="D461" s="41">
        <f t="shared" si="279"/>
        <v>0</v>
      </c>
      <c r="E461" s="41">
        <f t="shared" ref="E461:E463" si="280">C461+D461</f>
        <v>0</v>
      </c>
      <c r="F461" s="41">
        <f t="shared" si="279"/>
        <v>0</v>
      </c>
      <c r="G461" s="41">
        <f t="shared" si="279"/>
        <v>0</v>
      </c>
      <c r="H461" s="42">
        <f t="shared" si="279"/>
        <v>0</v>
      </c>
      <c r="I461" s="71">
        <f t="shared" si="257"/>
        <v>0</v>
      </c>
    </row>
    <row r="462" spans="1:9" s="3" customFormat="1" hidden="1" x14ac:dyDescent="0.2">
      <c r="A462" s="36" t="s">
        <v>59</v>
      </c>
      <c r="B462" s="137" t="s">
        <v>60</v>
      </c>
      <c r="C462" s="41">
        <f t="shared" si="278"/>
        <v>0</v>
      </c>
      <c r="D462" s="41">
        <f t="shared" si="279"/>
        <v>0</v>
      </c>
      <c r="E462" s="41">
        <f t="shared" si="280"/>
        <v>0</v>
      </c>
      <c r="F462" s="41">
        <f t="shared" si="279"/>
        <v>0</v>
      </c>
      <c r="G462" s="41">
        <f t="shared" si="279"/>
        <v>0</v>
      </c>
      <c r="H462" s="42">
        <f t="shared" si="279"/>
        <v>0</v>
      </c>
      <c r="I462" s="71">
        <f t="shared" si="257"/>
        <v>0</v>
      </c>
    </row>
    <row r="463" spans="1:9" s="3" customFormat="1" hidden="1" x14ac:dyDescent="0.2">
      <c r="A463" s="36" t="s">
        <v>61</v>
      </c>
      <c r="B463" s="137" t="s">
        <v>62</v>
      </c>
      <c r="C463" s="41">
        <f t="shared" si="278"/>
        <v>0</v>
      </c>
      <c r="D463" s="41">
        <f t="shared" si="279"/>
        <v>0</v>
      </c>
      <c r="E463" s="41">
        <f t="shared" si="280"/>
        <v>0</v>
      </c>
      <c r="F463" s="41">
        <f t="shared" si="279"/>
        <v>0</v>
      </c>
      <c r="G463" s="41">
        <f t="shared" si="279"/>
        <v>0</v>
      </c>
      <c r="H463" s="42">
        <f t="shared" si="279"/>
        <v>0</v>
      </c>
      <c r="I463" s="71">
        <f t="shared" si="257"/>
        <v>0</v>
      </c>
    </row>
    <row r="464" spans="1:9" s="3" customFormat="1" hidden="1" x14ac:dyDescent="0.2">
      <c r="A464" s="60" t="s">
        <v>63</v>
      </c>
      <c r="B464" s="67" t="s">
        <v>64</v>
      </c>
      <c r="C464" s="45">
        <f>SUM(C468,C469,C470)</f>
        <v>0</v>
      </c>
      <c r="D464" s="45">
        <f t="shared" ref="D464:H464" si="281">SUM(D468,D469,D470)</f>
        <v>0</v>
      </c>
      <c r="E464" s="45">
        <f t="shared" si="281"/>
        <v>0</v>
      </c>
      <c r="F464" s="45">
        <f t="shared" si="281"/>
        <v>0</v>
      </c>
      <c r="G464" s="45">
        <f t="shared" si="281"/>
        <v>0</v>
      </c>
      <c r="H464" s="46">
        <f t="shared" si="281"/>
        <v>0</v>
      </c>
      <c r="I464" s="71">
        <f t="shared" si="257"/>
        <v>0</v>
      </c>
    </row>
    <row r="465" spans="1:11" s="3" customFormat="1" hidden="1" x14ac:dyDescent="0.2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57"/>
        <v>0</v>
      </c>
    </row>
    <row r="466" spans="1:11" s="3" customFormat="1" hidden="1" x14ac:dyDescent="0.2">
      <c r="A466" s="64" t="s">
        <v>49</v>
      </c>
      <c r="B466" s="65"/>
      <c r="C466" s="45">
        <f>C468+C469+C470-C467</f>
        <v>0</v>
      </c>
      <c r="D466" s="45">
        <f t="shared" ref="D466:H466" si="282">D468+D469+D470-D467</f>
        <v>0</v>
      </c>
      <c r="E466" s="45">
        <f t="shared" si="282"/>
        <v>0</v>
      </c>
      <c r="F466" s="45">
        <f t="shared" si="282"/>
        <v>0</v>
      </c>
      <c r="G466" s="45">
        <f t="shared" si="282"/>
        <v>0</v>
      </c>
      <c r="H466" s="46">
        <f t="shared" si="282"/>
        <v>0</v>
      </c>
      <c r="I466" s="71">
        <f t="shared" si="257"/>
        <v>0</v>
      </c>
    </row>
    <row r="467" spans="1:11" s="3" customFormat="1" hidden="1" x14ac:dyDescent="0.2">
      <c r="A467" s="64" t="s">
        <v>50</v>
      </c>
      <c r="B467" s="65"/>
      <c r="C467" s="45">
        <f t="shared" ref="C467:C470" si="283">C520</f>
        <v>0</v>
      </c>
      <c r="D467" s="45">
        <f t="shared" ref="D467:H470" si="284">D520</f>
        <v>0</v>
      </c>
      <c r="E467" s="45">
        <f t="shared" si="284"/>
        <v>0</v>
      </c>
      <c r="F467" s="45">
        <f t="shared" si="284"/>
        <v>0</v>
      </c>
      <c r="G467" s="45">
        <f t="shared" si="284"/>
        <v>0</v>
      </c>
      <c r="H467" s="46">
        <f t="shared" si="284"/>
        <v>0</v>
      </c>
      <c r="I467" s="71">
        <f t="shared" si="257"/>
        <v>0</v>
      </c>
    </row>
    <row r="468" spans="1:11" s="3" customFormat="1" hidden="1" x14ac:dyDescent="0.2">
      <c r="A468" s="36" t="s">
        <v>57</v>
      </c>
      <c r="B468" s="137" t="s">
        <v>65</v>
      </c>
      <c r="C468" s="41">
        <f t="shared" si="283"/>
        <v>0</v>
      </c>
      <c r="D468" s="41">
        <f t="shared" si="284"/>
        <v>0</v>
      </c>
      <c r="E468" s="41">
        <f t="shared" ref="E468:E470" si="285">C468+D468</f>
        <v>0</v>
      </c>
      <c r="F468" s="41">
        <f t="shared" si="284"/>
        <v>0</v>
      </c>
      <c r="G468" s="41">
        <f t="shared" si="284"/>
        <v>0</v>
      </c>
      <c r="H468" s="42">
        <f t="shared" si="284"/>
        <v>0</v>
      </c>
      <c r="I468" s="71">
        <f t="shared" si="257"/>
        <v>0</v>
      </c>
    </row>
    <row r="469" spans="1:11" s="3" customFormat="1" hidden="1" x14ac:dyDescent="0.2">
      <c r="A469" s="36" t="s">
        <v>59</v>
      </c>
      <c r="B469" s="137" t="s">
        <v>66</v>
      </c>
      <c r="C469" s="41">
        <f t="shared" si="283"/>
        <v>0</v>
      </c>
      <c r="D469" s="41">
        <f t="shared" si="284"/>
        <v>0</v>
      </c>
      <c r="E469" s="41">
        <f t="shared" si="285"/>
        <v>0</v>
      </c>
      <c r="F469" s="41">
        <f t="shared" si="284"/>
        <v>0</v>
      </c>
      <c r="G469" s="41">
        <f t="shared" si="284"/>
        <v>0</v>
      </c>
      <c r="H469" s="42">
        <f t="shared" si="284"/>
        <v>0</v>
      </c>
      <c r="I469" s="71">
        <f t="shared" si="257"/>
        <v>0</v>
      </c>
    </row>
    <row r="470" spans="1:11" s="3" customFormat="1" hidden="1" x14ac:dyDescent="0.2">
      <c r="A470" s="36" t="s">
        <v>61</v>
      </c>
      <c r="B470" s="137" t="s">
        <v>67</v>
      </c>
      <c r="C470" s="41">
        <f t="shared" si="283"/>
        <v>0</v>
      </c>
      <c r="D470" s="41">
        <f t="shared" si="284"/>
        <v>0</v>
      </c>
      <c r="E470" s="41">
        <f t="shared" si="285"/>
        <v>0</v>
      </c>
      <c r="F470" s="41">
        <f t="shared" si="284"/>
        <v>0</v>
      </c>
      <c r="G470" s="41">
        <f t="shared" si="284"/>
        <v>0</v>
      </c>
      <c r="H470" s="42">
        <f t="shared" si="284"/>
        <v>0</v>
      </c>
      <c r="I470" s="71">
        <f t="shared" si="257"/>
        <v>0</v>
      </c>
    </row>
    <row r="471" spans="1:11" s="3" customFormat="1" hidden="1" x14ac:dyDescent="0.2">
      <c r="A471" s="68"/>
      <c r="B471" s="55"/>
      <c r="C471" s="41"/>
      <c r="D471" s="41"/>
      <c r="E471" s="41"/>
      <c r="F471" s="41"/>
      <c r="G471" s="41"/>
      <c r="H471" s="42"/>
      <c r="I471" s="71">
        <f t="shared" si="257"/>
        <v>0</v>
      </c>
    </row>
    <row r="472" spans="1:11" s="3" customFormat="1" hidden="1" x14ac:dyDescent="0.2">
      <c r="A472" s="79" t="s">
        <v>68</v>
      </c>
      <c r="B472" s="61">
        <v>20</v>
      </c>
      <c r="C472" s="45">
        <f>SUM(C473)</f>
        <v>0</v>
      </c>
      <c r="D472" s="45">
        <f t="shared" ref="D472:H472" si="286">SUM(D473)</f>
        <v>0</v>
      </c>
      <c r="E472" s="45">
        <f t="shared" si="286"/>
        <v>0</v>
      </c>
      <c r="F472" s="45">
        <f t="shared" si="286"/>
        <v>0</v>
      </c>
      <c r="G472" s="45">
        <f t="shared" si="286"/>
        <v>0</v>
      </c>
      <c r="H472" s="46">
        <f t="shared" si="286"/>
        <v>0</v>
      </c>
      <c r="I472" s="71">
        <f t="shared" ref="I472:I473" si="287">SUM(E472:H472)</f>
        <v>0</v>
      </c>
    </row>
    <row r="473" spans="1:11" s="3" customFormat="1" hidden="1" x14ac:dyDescent="0.2">
      <c r="A473" s="80" t="s">
        <v>69</v>
      </c>
      <c r="B473" s="134" t="s">
        <v>70</v>
      </c>
      <c r="C473" s="41">
        <f>C526</f>
        <v>0</v>
      </c>
      <c r="D473" s="41">
        <f>D526</f>
        <v>0</v>
      </c>
      <c r="E473" s="41">
        <f>C473+D473</f>
        <v>0</v>
      </c>
      <c r="F473" s="41">
        <f t="shared" ref="F473:H473" si="288">F526</f>
        <v>0</v>
      </c>
      <c r="G473" s="41">
        <f t="shared" si="288"/>
        <v>0</v>
      </c>
      <c r="H473" s="42">
        <f t="shared" si="288"/>
        <v>0</v>
      </c>
      <c r="I473" s="71">
        <f t="shared" si="287"/>
        <v>0</v>
      </c>
    </row>
    <row r="474" spans="1:11" s="3" customFormat="1" hidden="1" x14ac:dyDescent="0.2">
      <c r="A474" s="68"/>
      <c r="B474" s="55"/>
      <c r="C474" s="41"/>
      <c r="D474" s="41"/>
      <c r="E474" s="41"/>
      <c r="F474" s="41"/>
      <c r="G474" s="41"/>
      <c r="H474" s="42"/>
      <c r="I474" s="71">
        <f t="shared" si="257"/>
        <v>0</v>
      </c>
    </row>
    <row r="475" spans="1:11" s="3" customFormat="1" hidden="1" x14ac:dyDescent="0.2">
      <c r="A475" s="48" t="s">
        <v>71</v>
      </c>
      <c r="B475" s="67" t="s">
        <v>72</v>
      </c>
      <c r="C475" s="45">
        <f>C528</f>
        <v>0</v>
      </c>
      <c r="D475" s="45">
        <f t="shared" ref="D475" si="289">D528</f>
        <v>0</v>
      </c>
      <c r="E475" s="45">
        <f>C475+D475</f>
        <v>0</v>
      </c>
      <c r="F475" s="45">
        <f t="shared" ref="F475:H475" si="290">F528</f>
        <v>0</v>
      </c>
      <c r="G475" s="45">
        <f t="shared" si="290"/>
        <v>0</v>
      </c>
      <c r="H475" s="46">
        <f t="shared" si="290"/>
        <v>0</v>
      </c>
      <c r="I475" s="71">
        <f t="shared" si="257"/>
        <v>0</v>
      </c>
    </row>
    <row r="476" spans="1:11" s="3" customFormat="1" hidden="1" x14ac:dyDescent="0.2">
      <c r="A476" s="54"/>
      <c r="B476" s="55"/>
      <c r="C476" s="41"/>
      <c r="D476" s="41"/>
      <c r="E476" s="41"/>
      <c r="F476" s="41"/>
      <c r="G476" s="41"/>
      <c r="H476" s="42"/>
      <c r="I476" s="71">
        <f t="shared" si="257"/>
        <v>0</v>
      </c>
    </row>
    <row r="477" spans="1:11" s="5" customFormat="1" ht="25.5" hidden="1" x14ac:dyDescent="0.2">
      <c r="A477" s="99" t="s">
        <v>93</v>
      </c>
      <c r="B477" s="100"/>
      <c r="C477" s="101">
        <f>C478</f>
        <v>0</v>
      </c>
      <c r="D477" s="101">
        <f t="shared" ref="D477:H477" si="291">D478</f>
        <v>0</v>
      </c>
      <c r="E477" s="101">
        <f t="shared" si="291"/>
        <v>0</v>
      </c>
      <c r="F477" s="101">
        <f t="shared" si="291"/>
        <v>0</v>
      </c>
      <c r="G477" s="101">
        <f t="shared" si="291"/>
        <v>0</v>
      </c>
      <c r="H477" s="102">
        <f t="shared" si="291"/>
        <v>0</v>
      </c>
      <c r="I477" s="71">
        <f t="shared" si="257"/>
        <v>0</v>
      </c>
    </row>
    <row r="478" spans="1:11" s="6" customFormat="1" hidden="1" x14ac:dyDescent="0.2">
      <c r="A478" s="103" t="s">
        <v>78</v>
      </c>
      <c r="B478" s="104"/>
      <c r="C478" s="105">
        <f>SUM(C479,C482,C508,C505)</f>
        <v>0</v>
      </c>
      <c r="D478" s="105">
        <f>SUM(D479,D482,D508,D505)</f>
        <v>0</v>
      </c>
      <c r="E478" s="105">
        <f t="shared" ref="E478:H478" si="292">SUM(E479,E482,E508,E505)</f>
        <v>0</v>
      </c>
      <c r="F478" s="105">
        <f t="shared" si="292"/>
        <v>0</v>
      </c>
      <c r="G478" s="105">
        <f t="shared" si="292"/>
        <v>0</v>
      </c>
      <c r="H478" s="106">
        <f t="shared" si="292"/>
        <v>0</v>
      </c>
      <c r="I478" s="71">
        <f t="shared" si="257"/>
        <v>0</v>
      </c>
    </row>
    <row r="479" spans="1:11" s="3" customFormat="1" hidden="1" x14ac:dyDescent="0.2">
      <c r="A479" s="36" t="s">
        <v>12</v>
      </c>
      <c r="B479" s="37"/>
      <c r="C479" s="41"/>
      <c r="D479" s="41"/>
      <c r="E479" s="41">
        <f>SUM(C479,D479)</f>
        <v>0</v>
      </c>
      <c r="F479" s="41"/>
      <c r="G479" s="41"/>
      <c r="H479" s="42"/>
      <c r="I479" s="71">
        <f t="shared" si="257"/>
        <v>0</v>
      </c>
      <c r="K479" s="3">
        <v>2.5899999999999999E-2</v>
      </c>
    </row>
    <row r="480" spans="1:11" s="3" customFormat="1" hidden="1" x14ac:dyDescent="0.2">
      <c r="A480" s="36" t="s">
        <v>13</v>
      </c>
      <c r="B480" s="40"/>
      <c r="C480" s="41"/>
      <c r="D480" s="41"/>
      <c r="E480" s="41">
        <f t="shared" ref="E480:E481" si="293">SUM(C480,D480)</f>
        <v>0</v>
      </c>
      <c r="F480" s="41"/>
      <c r="G480" s="41"/>
      <c r="H480" s="42"/>
      <c r="I480" s="71">
        <f t="shared" si="257"/>
        <v>0</v>
      </c>
    </row>
    <row r="481" spans="1:11" s="3" customFormat="1" hidden="1" x14ac:dyDescent="0.2">
      <c r="A481" s="43" t="s">
        <v>79</v>
      </c>
      <c r="B481" s="44" t="s">
        <v>15</v>
      </c>
      <c r="C481" s="45">
        <f>SUM(C482:C484)</f>
        <v>0</v>
      </c>
      <c r="D481" s="45">
        <f>SUM(D482:D484)</f>
        <v>0</v>
      </c>
      <c r="E481" s="45">
        <f t="shared" si="293"/>
        <v>0</v>
      </c>
      <c r="F481" s="45">
        <f t="shared" ref="F481" si="294">SUM(F482:F484)</f>
        <v>0</v>
      </c>
      <c r="G481" s="45">
        <f t="shared" ref="G481:H481" si="295">SUM(G482:G484)</f>
        <v>0</v>
      </c>
      <c r="H481" s="46">
        <f t="shared" si="295"/>
        <v>0</v>
      </c>
      <c r="I481" s="71">
        <f t="shared" si="257"/>
        <v>0</v>
      </c>
    </row>
    <row r="482" spans="1:11" s="3" customFormat="1" hidden="1" x14ac:dyDescent="0.2">
      <c r="A482" s="47" t="s">
        <v>16</v>
      </c>
      <c r="B482" s="37" t="s">
        <v>17</v>
      </c>
      <c r="C482" s="41"/>
      <c r="D482" s="41"/>
      <c r="E482" s="41">
        <f t="shared" ref="E482:E484" si="296">SUM(C482,D482)</f>
        <v>0</v>
      </c>
      <c r="F482" s="41"/>
      <c r="G482" s="41"/>
      <c r="H482" s="42"/>
      <c r="I482" s="71">
        <f t="shared" si="257"/>
        <v>0</v>
      </c>
    </row>
    <row r="483" spans="1:11" s="3" customFormat="1" hidden="1" x14ac:dyDescent="0.2">
      <c r="A483" s="47" t="s">
        <v>18</v>
      </c>
      <c r="B483" s="37" t="s">
        <v>19</v>
      </c>
      <c r="C483" s="41"/>
      <c r="D483" s="41"/>
      <c r="E483" s="41">
        <f t="shared" si="296"/>
        <v>0</v>
      </c>
      <c r="F483" s="41"/>
      <c r="G483" s="41"/>
      <c r="H483" s="42"/>
      <c r="I483" s="71">
        <f t="shared" si="257"/>
        <v>0</v>
      </c>
    </row>
    <row r="484" spans="1:11" s="3" customFormat="1" hidden="1" x14ac:dyDescent="0.2">
      <c r="A484" s="47" t="s">
        <v>20</v>
      </c>
      <c r="B484" s="37" t="s">
        <v>21</v>
      </c>
      <c r="C484" s="41"/>
      <c r="D484" s="41"/>
      <c r="E484" s="41">
        <f t="shared" si="296"/>
        <v>0</v>
      </c>
      <c r="F484" s="41"/>
      <c r="G484" s="41"/>
      <c r="H484" s="42"/>
      <c r="I484" s="71">
        <f t="shared" si="257"/>
        <v>0</v>
      </c>
    </row>
    <row r="485" spans="1:11" s="3" customFormat="1" ht="25.5" hidden="1" x14ac:dyDescent="0.2">
      <c r="A485" s="43" t="s">
        <v>22</v>
      </c>
      <c r="B485" s="44" t="s">
        <v>23</v>
      </c>
      <c r="C485" s="45">
        <f>SUM(C486,C490,C494)</f>
        <v>0</v>
      </c>
      <c r="D485" s="45">
        <f t="shared" ref="D485:H485" si="297">SUM(D486,D490,D494)</f>
        <v>0</v>
      </c>
      <c r="E485" s="45">
        <f t="shared" si="297"/>
        <v>0</v>
      </c>
      <c r="F485" s="45">
        <f t="shared" si="297"/>
        <v>0</v>
      </c>
      <c r="G485" s="45">
        <f t="shared" si="297"/>
        <v>0</v>
      </c>
      <c r="H485" s="46">
        <f t="shared" si="297"/>
        <v>0</v>
      </c>
      <c r="I485" s="71">
        <f t="shared" si="257"/>
        <v>0</v>
      </c>
    </row>
    <row r="486" spans="1:11" s="3" customFormat="1" hidden="1" x14ac:dyDescent="0.2">
      <c r="A486" s="48" t="s">
        <v>24</v>
      </c>
      <c r="B486" s="49" t="s">
        <v>25</v>
      </c>
      <c r="C486" s="45">
        <f>SUM(C487:C489)</f>
        <v>0</v>
      </c>
      <c r="D486" s="45">
        <f t="shared" ref="D486:H486" si="298">SUM(D487:D489)</f>
        <v>0</v>
      </c>
      <c r="E486" s="45">
        <f t="shared" si="298"/>
        <v>0</v>
      </c>
      <c r="F486" s="45">
        <f t="shared" si="298"/>
        <v>0</v>
      </c>
      <c r="G486" s="45">
        <f t="shared" si="298"/>
        <v>0</v>
      </c>
      <c r="H486" s="46">
        <f t="shared" si="298"/>
        <v>0</v>
      </c>
      <c r="I486" s="71">
        <f t="shared" si="257"/>
        <v>0</v>
      </c>
      <c r="K486" s="3">
        <v>0.84489999999999998</v>
      </c>
    </row>
    <row r="487" spans="1:11" s="3" customFormat="1" hidden="1" x14ac:dyDescent="0.2">
      <c r="A487" s="50" t="s">
        <v>26</v>
      </c>
      <c r="B487" s="51" t="s">
        <v>27</v>
      </c>
      <c r="C487" s="41"/>
      <c r="D487" s="41"/>
      <c r="E487" s="41">
        <f t="shared" ref="E487:E489" si="299">SUM(C487,D487)</f>
        <v>0</v>
      </c>
      <c r="F487" s="41"/>
      <c r="G487" s="41"/>
      <c r="H487" s="42"/>
      <c r="I487" s="71">
        <f t="shared" si="257"/>
        <v>0</v>
      </c>
    </row>
    <row r="488" spans="1:11" s="3" customFormat="1" hidden="1" x14ac:dyDescent="0.2">
      <c r="A488" s="50" t="s">
        <v>28</v>
      </c>
      <c r="B488" s="52" t="s">
        <v>29</v>
      </c>
      <c r="C488" s="41"/>
      <c r="D488" s="41"/>
      <c r="E488" s="41">
        <f t="shared" si="299"/>
        <v>0</v>
      </c>
      <c r="F488" s="41"/>
      <c r="G488" s="41"/>
      <c r="H488" s="42"/>
      <c r="I488" s="71">
        <f t="shared" si="257"/>
        <v>0</v>
      </c>
    </row>
    <row r="489" spans="1:11" s="3" customFormat="1" hidden="1" x14ac:dyDescent="0.2">
      <c r="A489" s="50" t="s">
        <v>30</v>
      </c>
      <c r="B489" s="52" t="s">
        <v>31</v>
      </c>
      <c r="C489" s="41"/>
      <c r="D489" s="41"/>
      <c r="E489" s="41">
        <f t="shared" si="299"/>
        <v>0</v>
      </c>
      <c r="F489" s="41"/>
      <c r="G489" s="41"/>
      <c r="H489" s="42"/>
      <c r="I489" s="71">
        <f t="shared" si="257"/>
        <v>0</v>
      </c>
    </row>
    <row r="490" spans="1:11" s="3" customFormat="1" hidden="1" x14ac:dyDescent="0.2">
      <c r="A490" s="48" t="s">
        <v>32</v>
      </c>
      <c r="B490" s="53" t="s">
        <v>33</v>
      </c>
      <c r="C490" s="45">
        <f>SUM(C491:C493)</f>
        <v>0</v>
      </c>
      <c r="D490" s="45">
        <f t="shared" ref="D490:H490" si="300">SUM(D491:D493)</f>
        <v>0</v>
      </c>
      <c r="E490" s="45">
        <f t="shared" si="300"/>
        <v>0</v>
      </c>
      <c r="F490" s="45">
        <f t="shared" si="300"/>
        <v>0</v>
      </c>
      <c r="G490" s="45">
        <f t="shared" si="300"/>
        <v>0</v>
      </c>
      <c r="H490" s="46">
        <f t="shared" si="300"/>
        <v>0</v>
      </c>
      <c r="I490" s="71">
        <f t="shared" si="257"/>
        <v>0</v>
      </c>
    </row>
    <row r="491" spans="1:11" s="3" customFormat="1" hidden="1" x14ac:dyDescent="0.2">
      <c r="A491" s="50" t="s">
        <v>26</v>
      </c>
      <c r="B491" s="52" t="s">
        <v>34</v>
      </c>
      <c r="C491" s="41"/>
      <c r="D491" s="41"/>
      <c r="E491" s="41">
        <f t="shared" ref="E491:E493" si="301">SUM(C491,D491)</f>
        <v>0</v>
      </c>
      <c r="F491" s="41"/>
      <c r="G491" s="41"/>
      <c r="H491" s="42"/>
      <c r="I491" s="71">
        <f t="shared" si="257"/>
        <v>0</v>
      </c>
    </row>
    <row r="492" spans="1:11" s="3" customFormat="1" hidden="1" x14ac:dyDescent="0.2">
      <c r="A492" s="50" t="s">
        <v>28</v>
      </c>
      <c r="B492" s="52" t="s">
        <v>35</v>
      </c>
      <c r="C492" s="41"/>
      <c r="D492" s="41"/>
      <c r="E492" s="41">
        <f t="shared" si="301"/>
        <v>0</v>
      </c>
      <c r="F492" s="41"/>
      <c r="G492" s="41"/>
      <c r="H492" s="42"/>
      <c r="I492" s="71">
        <f t="shared" ref="I492:I555" si="302">SUM(E492:H492)</f>
        <v>0</v>
      </c>
    </row>
    <row r="493" spans="1:11" s="3" customFormat="1" hidden="1" x14ac:dyDescent="0.2">
      <c r="A493" s="50" t="s">
        <v>30</v>
      </c>
      <c r="B493" s="52" t="s">
        <v>36</v>
      </c>
      <c r="C493" s="41"/>
      <c r="D493" s="41"/>
      <c r="E493" s="41">
        <f t="shared" si="301"/>
        <v>0</v>
      </c>
      <c r="F493" s="41"/>
      <c r="G493" s="41"/>
      <c r="H493" s="42"/>
      <c r="I493" s="71">
        <f t="shared" si="302"/>
        <v>0</v>
      </c>
    </row>
    <row r="494" spans="1:11" s="3" customFormat="1" hidden="1" x14ac:dyDescent="0.2">
      <c r="A494" s="48" t="s">
        <v>37</v>
      </c>
      <c r="B494" s="53" t="s">
        <v>38</v>
      </c>
      <c r="C494" s="45">
        <f>SUM(C495:C497)</f>
        <v>0</v>
      </c>
      <c r="D494" s="45">
        <f t="shared" ref="D494:H494" si="303">SUM(D495:D497)</f>
        <v>0</v>
      </c>
      <c r="E494" s="45">
        <f t="shared" si="303"/>
        <v>0</v>
      </c>
      <c r="F494" s="45">
        <f t="shared" si="303"/>
        <v>0</v>
      </c>
      <c r="G494" s="45">
        <f t="shared" si="303"/>
        <v>0</v>
      </c>
      <c r="H494" s="46">
        <f t="shared" si="303"/>
        <v>0</v>
      </c>
      <c r="I494" s="71">
        <f t="shared" si="302"/>
        <v>0</v>
      </c>
    </row>
    <row r="495" spans="1:11" s="3" customFormat="1" hidden="1" x14ac:dyDescent="0.2">
      <c r="A495" s="50" t="s">
        <v>26</v>
      </c>
      <c r="B495" s="52" t="s">
        <v>39</v>
      </c>
      <c r="C495" s="41"/>
      <c r="D495" s="41"/>
      <c r="E495" s="41">
        <f t="shared" ref="E495:E497" si="304">SUM(C495,D495)</f>
        <v>0</v>
      </c>
      <c r="F495" s="41"/>
      <c r="G495" s="41"/>
      <c r="H495" s="42"/>
      <c r="I495" s="71">
        <f t="shared" si="302"/>
        <v>0</v>
      </c>
    </row>
    <row r="496" spans="1:11" s="3" customFormat="1" hidden="1" x14ac:dyDescent="0.2">
      <c r="A496" s="50" t="s">
        <v>28</v>
      </c>
      <c r="B496" s="52" t="s">
        <v>40</v>
      </c>
      <c r="C496" s="41"/>
      <c r="D496" s="41"/>
      <c r="E496" s="41">
        <f t="shared" si="304"/>
        <v>0</v>
      </c>
      <c r="F496" s="41"/>
      <c r="G496" s="41"/>
      <c r="H496" s="42"/>
      <c r="I496" s="71">
        <f t="shared" si="302"/>
        <v>0</v>
      </c>
    </row>
    <row r="497" spans="1:11" s="3" customFormat="1" hidden="1" x14ac:dyDescent="0.2">
      <c r="A497" s="50" t="s">
        <v>30</v>
      </c>
      <c r="B497" s="52" t="s">
        <v>41</v>
      </c>
      <c r="C497" s="41"/>
      <c r="D497" s="41"/>
      <c r="E497" s="41">
        <f t="shared" si="304"/>
        <v>0</v>
      </c>
      <c r="F497" s="41"/>
      <c r="G497" s="41"/>
      <c r="H497" s="42"/>
      <c r="I497" s="71">
        <f t="shared" si="302"/>
        <v>0</v>
      </c>
    </row>
    <row r="498" spans="1:11" s="6" customFormat="1" hidden="1" x14ac:dyDescent="0.2">
      <c r="A498" s="103" t="s">
        <v>76</v>
      </c>
      <c r="B498" s="104"/>
      <c r="C498" s="105">
        <f>SUM(C499,C502,C528,C525)</f>
        <v>0</v>
      </c>
      <c r="D498" s="105">
        <f>SUM(D499,D502,D528,D525)</f>
        <v>0</v>
      </c>
      <c r="E498" s="105">
        <f t="shared" ref="E498:H498" si="305">SUM(E499,E502,E528,E525)</f>
        <v>0</v>
      </c>
      <c r="F498" s="105">
        <f t="shared" si="305"/>
        <v>0</v>
      </c>
      <c r="G498" s="105">
        <f t="shared" si="305"/>
        <v>0</v>
      </c>
      <c r="H498" s="106">
        <f t="shared" si="305"/>
        <v>0</v>
      </c>
      <c r="I498" s="71">
        <f t="shared" si="302"/>
        <v>0</v>
      </c>
    </row>
    <row r="499" spans="1:11" s="3" customFormat="1" hidden="1" x14ac:dyDescent="0.2">
      <c r="A499" s="60" t="s">
        <v>43</v>
      </c>
      <c r="B499" s="61">
        <v>20</v>
      </c>
      <c r="C499" s="45">
        <f>SUM(C500)</f>
        <v>0</v>
      </c>
      <c r="D499" s="45">
        <f t="shared" ref="D499:H499" si="306">SUM(D500)</f>
        <v>0</v>
      </c>
      <c r="E499" s="45">
        <f t="shared" si="306"/>
        <v>0</v>
      </c>
      <c r="F499" s="45">
        <f t="shared" si="306"/>
        <v>0</v>
      </c>
      <c r="G499" s="45">
        <f t="shared" si="306"/>
        <v>0</v>
      </c>
      <c r="H499" s="46">
        <f t="shared" si="306"/>
        <v>0</v>
      </c>
      <c r="I499" s="71">
        <f t="shared" si="302"/>
        <v>0</v>
      </c>
    </row>
    <row r="500" spans="1:11" s="3" customFormat="1" hidden="1" x14ac:dyDescent="0.2">
      <c r="A500" s="50" t="s">
        <v>87</v>
      </c>
      <c r="B500" s="134" t="s">
        <v>88</v>
      </c>
      <c r="C500" s="41"/>
      <c r="D500" s="41"/>
      <c r="E500" s="41">
        <f>C500+D500</f>
        <v>0</v>
      </c>
      <c r="F500" s="41"/>
      <c r="G500" s="41"/>
      <c r="H500" s="42"/>
      <c r="I500" s="71">
        <f t="shared" si="302"/>
        <v>0</v>
      </c>
    </row>
    <row r="501" spans="1:11" s="3" customFormat="1" hidden="1" x14ac:dyDescent="0.2">
      <c r="A501" s="50"/>
      <c r="B501" s="51"/>
      <c r="C501" s="41"/>
      <c r="D501" s="41"/>
      <c r="E501" s="41"/>
      <c r="F501" s="41"/>
      <c r="G501" s="41"/>
      <c r="H501" s="42"/>
      <c r="I501" s="71">
        <f t="shared" si="302"/>
        <v>0</v>
      </c>
    </row>
    <row r="502" spans="1:11" s="3" customFormat="1" ht="25.5" hidden="1" x14ac:dyDescent="0.2">
      <c r="A502" s="135" t="s">
        <v>46</v>
      </c>
      <c r="B502" s="62">
        <v>60</v>
      </c>
      <c r="C502" s="45">
        <f>SUM(C503,C510,C517)</f>
        <v>0</v>
      </c>
      <c r="D502" s="45">
        <f t="shared" ref="D502:H502" si="307">SUM(D503,D510,D517)</f>
        <v>0</v>
      </c>
      <c r="E502" s="45">
        <f t="shared" si="307"/>
        <v>0</v>
      </c>
      <c r="F502" s="45">
        <f t="shared" si="307"/>
        <v>0</v>
      </c>
      <c r="G502" s="45">
        <f t="shared" si="307"/>
        <v>0</v>
      </c>
      <c r="H502" s="46">
        <f t="shared" si="307"/>
        <v>0</v>
      </c>
      <c r="I502" s="71">
        <f t="shared" si="302"/>
        <v>0</v>
      </c>
    </row>
    <row r="503" spans="1:11" s="3" customFormat="1" ht="25.5" hidden="1" x14ac:dyDescent="0.2">
      <c r="A503" s="60" t="s">
        <v>47</v>
      </c>
      <c r="B503" s="63">
        <v>60</v>
      </c>
      <c r="C503" s="45">
        <f>SUM(C507,C508,C509)</f>
        <v>0</v>
      </c>
      <c r="D503" s="45">
        <f t="shared" ref="D503:H503" si="308">SUM(D507,D508,D509)</f>
        <v>0</v>
      </c>
      <c r="E503" s="45">
        <f t="shared" si="308"/>
        <v>0</v>
      </c>
      <c r="F503" s="45">
        <f t="shared" si="308"/>
        <v>0</v>
      </c>
      <c r="G503" s="45">
        <f t="shared" si="308"/>
        <v>0</v>
      </c>
      <c r="H503" s="46">
        <f t="shared" si="308"/>
        <v>0</v>
      </c>
      <c r="I503" s="71">
        <f t="shared" si="302"/>
        <v>0</v>
      </c>
    </row>
    <row r="504" spans="1:11" s="3" customFormat="1" hidden="1" x14ac:dyDescent="0.2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302"/>
        <v>0</v>
      </c>
    </row>
    <row r="505" spans="1:11" s="3" customFormat="1" hidden="1" x14ac:dyDescent="0.2">
      <c r="A505" s="64" t="s">
        <v>49</v>
      </c>
      <c r="B505" s="65"/>
      <c r="C505" s="45">
        <f>C507+C508+C509-C506</f>
        <v>0</v>
      </c>
      <c r="D505" s="45">
        <f t="shared" ref="D505:F505" si="309">D507+D508+D509-D506</f>
        <v>0</v>
      </c>
      <c r="E505" s="45">
        <f t="shared" si="309"/>
        <v>0</v>
      </c>
      <c r="F505" s="45">
        <f t="shared" si="309"/>
        <v>0</v>
      </c>
      <c r="G505" s="45">
        <f t="shared" ref="G505:H505" si="310">G507+G508+G509-G506</f>
        <v>0</v>
      </c>
      <c r="H505" s="46">
        <f t="shared" si="310"/>
        <v>0</v>
      </c>
      <c r="I505" s="71">
        <f t="shared" si="302"/>
        <v>0</v>
      </c>
    </row>
    <row r="506" spans="1:11" s="3" customFormat="1" hidden="1" x14ac:dyDescent="0.2">
      <c r="A506" s="64" t="s">
        <v>50</v>
      </c>
      <c r="B506" s="65"/>
      <c r="C506" s="45"/>
      <c r="D506" s="45"/>
      <c r="E506" s="45">
        <f t="shared" ref="E506:E509" si="311">C506+D506</f>
        <v>0</v>
      </c>
      <c r="F506" s="45"/>
      <c r="G506" s="45"/>
      <c r="H506" s="46"/>
      <c r="I506" s="71">
        <f t="shared" si="302"/>
        <v>0</v>
      </c>
    </row>
    <row r="507" spans="1:11" s="3" customFormat="1" hidden="1" x14ac:dyDescent="0.2">
      <c r="A507" s="36" t="s">
        <v>51</v>
      </c>
      <c r="B507" s="136" t="s">
        <v>52</v>
      </c>
      <c r="C507" s="41"/>
      <c r="D507" s="41"/>
      <c r="E507" s="41">
        <f t="shared" si="311"/>
        <v>0</v>
      </c>
      <c r="F507" s="41"/>
      <c r="G507" s="41"/>
      <c r="H507" s="42"/>
      <c r="I507" s="71">
        <f t="shared" si="302"/>
        <v>0</v>
      </c>
      <c r="J507" s="3">
        <v>2.5899999999999999E-2</v>
      </c>
      <c r="K507" s="3">
        <v>0.12920000000000001</v>
      </c>
    </row>
    <row r="508" spans="1:11" s="3" customFormat="1" hidden="1" x14ac:dyDescent="0.2">
      <c r="A508" s="36" t="s">
        <v>18</v>
      </c>
      <c r="B508" s="136" t="s">
        <v>53</v>
      </c>
      <c r="C508" s="41"/>
      <c r="D508" s="41"/>
      <c r="E508" s="41">
        <f t="shared" si="311"/>
        <v>0</v>
      </c>
      <c r="F508" s="41"/>
      <c r="G508" s="41"/>
      <c r="H508" s="42"/>
      <c r="I508" s="71">
        <f t="shared" si="302"/>
        <v>0</v>
      </c>
      <c r="J508" s="3">
        <v>0.84489999999999998</v>
      </c>
    </row>
    <row r="509" spans="1:11" s="3" customFormat="1" hidden="1" x14ac:dyDescent="0.2">
      <c r="A509" s="36" t="s">
        <v>20</v>
      </c>
      <c r="B509" s="137" t="s">
        <v>54</v>
      </c>
      <c r="C509" s="41"/>
      <c r="D509" s="41"/>
      <c r="E509" s="41">
        <f t="shared" si="311"/>
        <v>0</v>
      </c>
      <c r="F509" s="41"/>
      <c r="G509" s="41"/>
      <c r="H509" s="42"/>
      <c r="I509" s="71">
        <f t="shared" si="302"/>
        <v>0</v>
      </c>
    </row>
    <row r="510" spans="1:11" s="3" customFormat="1" hidden="1" x14ac:dyDescent="0.2">
      <c r="A510" s="60" t="s">
        <v>55</v>
      </c>
      <c r="B510" s="61" t="s">
        <v>56</v>
      </c>
      <c r="C510" s="45">
        <f>SUM(C514,C515,C516)</f>
        <v>0</v>
      </c>
      <c r="D510" s="45">
        <f t="shared" ref="D510:H510" si="312">SUM(D514,D515,D516)</f>
        <v>0</v>
      </c>
      <c r="E510" s="45">
        <f t="shared" si="312"/>
        <v>0</v>
      </c>
      <c r="F510" s="45">
        <f t="shared" si="312"/>
        <v>0</v>
      </c>
      <c r="G510" s="45">
        <f t="shared" si="312"/>
        <v>0</v>
      </c>
      <c r="H510" s="46">
        <f t="shared" si="312"/>
        <v>0</v>
      </c>
      <c r="I510" s="71">
        <f t="shared" si="302"/>
        <v>0</v>
      </c>
    </row>
    <row r="511" spans="1:11" s="3" customFormat="1" hidden="1" x14ac:dyDescent="0.2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302"/>
        <v>0</v>
      </c>
    </row>
    <row r="512" spans="1:11" s="3" customFormat="1" hidden="1" x14ac:dyDescent="0.2">
      <c r="A512" s="64" t="s">
        <v>49</v>
      </c>
      <c r="B512" s="65"/>
      <c r="C512" s="45">
        <f>C514+C515+C516-C513</f>
        <v>0</v>
      </c>
      <c r="D512" s="45">
        <f t="shared" ref="D512:H512" si="313">D514+D515+D516-D513</f>
        <v>0</v>
      </c>
      <c r="E512" s="45">
        <f t="shared" si="313"/>
        <v>0</v>
      </c>
      <c r="F512" s="45">
        <f t="shared" si="313"/>
        <v>0</v>
      </c>
      <c r="G512" s="45">
        <f t="shared" si="313"/>
        <v>0</v>
      </c>
      <c r="H512" s="46">
        <f t="shared" si="313"/>
        <v>0</v>
      </c>
      <c r="I512" s="71">
        <f t="shared" si="302"/>
        <v>0</v>
      </c>
    </row>
    <row r="513" spans="1:9" s="3" customFormat="1" hidden="1" x14ac:dyDescent="0.2">
      <c r="A513" s="64" t="s">
        <v>50</v>
      </c>
      <c r="B513" s="65"/>
      <c r="C513" s="45"/>
      <c r="D513" s="45"/>
      <c r="E513" s="45">
        <f t="shared" ref="E513:E516" si="314">C513+D513</f>
        <v>0</v>
      </c>
      <c r="F513" s="45"/>
      <c r="G513" s="45"/>
      <c r="H513" s="46"/>
      <c r="I513" s="71">
        <f t="shared" si="302"/>
        <v>0</v>
      </c>
    </row>
    <row r="514" spans="1:9" s="3" customFormat="1" hidden="1" x14ac:dyDescent="0.2">
      <c r="A514" s="36" t="s">
        <v>57</v>
      </c>
      <c r="B514" s="137" t="s">
        <v>58</v>
      </c>
      <c r="C514" s="41"/>
      <c r="D514" s="41"/>
      <c r="E514" s="41">
        <f t="shared" si="314"/>
        <v>0</v>
      </c>
      <c r="F514" s="41"/>
      <c r="G514" s="41"/>
      <c r="H514" s="42"/>
      <c r="I514" s="71">
        <f t="shared" si="302"/>
        <v>0</v>
      </c>
    </row>
    <row r="515" spans="1:9" s="3" customFormat="1" hidden="1" x14ac:dyDescent="0.2">
      <c r="A515" s="36" t="s">
        <v>59</v>
      </c>
      <c r="B515" s="137" t="s">
        <v>60</v>
      </c>
      <c r="C515" s="41"/>
      <c r="D515" s="41"/>
      <c r="E515" s="41">
        <f t="shared" si="314"/>
        <v>0</v>
      </c>
      <c r="F515" s="41"/>
      <c r="G515" s="41"/>
      <c r="H515" s="42"/>
      <c r="I515" s="71">
        <f t="shared" si="302"/>
        <v>0</v>
      </c>
    </row>
    <row r="516" spans="1:9" s="3" customFormat="1" hidden="1" x14ac:dyDescent="0.2">
      <c r="A516" s="36" t="s">
        <v>61</v>
      </c>
      <c r="B516" s="137" t="s">
        <v>62</v>
      </c>
      <c r="C516" s="41"/>
      <c r="D516" s="41"/>
      <c r="E516" s="41">
        <f t="shared" si="314"/>
        <v>0</v>
      </c>
      <c r="F516" s="41"/>
      <c r="G516" s="41"/>
      <c r="H516" s="42"/>
      <c r="I516" s="71">
        <f t="shared" si="302"/>
        <v>0</v>
      </c>
    </row>
    <row r="517" spans="1:9" s="3" customFormat="1" hidden="1" x14ac:dyDescent="0.2">
      <c r="A517" s="60" t="s">
        <v>63</v>
      </c>
      <c r="B517" s="67" t="s">
        <v>64</v>
      </c>
      <c r="C517" s="45">
        <f>SUM(C521,C522,C523)</f>
        <v>0</v>
      </c>
      <c r="D517" s="45">
        <f t="shared" ref="D517:H517" si="315">SUM(D521,D522,D523)</f>
        <v>0</v>
      </c>
      <c r="E517" s="45">
        <f t="shared" si="315"/>
        <v>0</v>
      </c>
      <c r="F517" s="45">
        <f t="shared" si="315"/>
        <v>0</v>
      </c>
      <c r="G517" s="45">
        <f t="shared" si="315"/>
        <v>0</v>
      </c>
      <c r="H517" s="46">
        <f t="shared" si="315"/>
        <v>0</v>
      </c>
      <c r="I517" s="71">
        <f t="shared" si="302"/>
        <v>0</v>
      </c>
    </row>
    <row r="518" spans="1:9" s="3" customFormat="1" hidden="1" x14ac:dyDescent="0.2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302"/>
        <v>0</v>
      </c>
    </row>
    <row r="519" spans="1:9" s="3" customFormat="1" hidden="1" x14ac:dyDescent="0.2">
      <c r="A519" s="64" t="s">
        <v>49</v>
      </c>
      <c r="B519" s="65"/>
      <c r="C519" s="45">
        <f>C521+C522+C523-C520</f>
        <v>0</v>
      </c>
      <c r="D519" s="45">
        <f t="shared" ref="D519:H519" si="316">D521+D522+D523-D520</f>
        <v>0</v>
      </c>
      <c r="E519" s="45">
        <f t="shared" si="316"/>
        <v>0</v>
      </c>
      <c r="F519" s="45">
        <f t="shared" si="316"/>
        <v>0</v>
      </c>
      <c r="G519" s="45">
        <f t="shared" si="316"/>
        <v>0</v>
      </c>
      <c r="H519" s="46">
        <f t="shared" si="316"/>
        <v>0</v>
      </c>
      <c r="I519" s="71">
        <f t="shared" si="302"/>
        <v>0</v>
      </c>
    </row>
    <row r="520" spans="1:9" s="3" customFormat="1" hidden="1" x14ac:dyDescent="0.2">
      <c r="A520" s="64" t="s">
        <v>50</v>
      </c>
      <c r="B520" s="65"/>
      <c r="C520" s="45"/>
      <c r="D520" s="45"/>
      <c r="E520" s="45">
        <f t="shared" ref="E520:E523" si="317">C520+D520</f>
        <v>0</v>
      </c>
      <c r="F520" s="45"/>
      <c r="G520" s="45"/>
      <c r="H520" s="46"/>
      <c r="I520" s="71">
        <f t="shared" si="302"/>
        <v>0</v>
      </c>
    </row>
    <row r="521" spans="1:9" s="3" customFormat="1" hidden="1" x14ac:dyDescent="0.2">
      <c r="A521" s="36" t="s">
        <v>57</v>
      </c>
      <c r="B521" s="137" t="s">
        <v>65</v>
      </c>
      <c r="C521" s="41"/>
      <c r="D521" s="41"/>
      <c r="E521" s="41">
        <f t="shared" si="317"/>
        <v>0</v>
      </c>
      <c r="F521" s="41"/>
      <c r="G521" s="41"/>
      <c r="H521" s="42"/>
      <c r="I521" s="71">
        <f t="shared" si="302"/>
        <v>0</v>
      </c>
    </row>
    <row r="522" spans="1:9" s="3" customFormat="1" hidden="1" x14ac:dyDescent="0.2">
      <c r="A522" s="36" t="s">
        <v>59</v>
      </c>
      <c r="B522" s="137" t="s">
        <v>66</v>
      </c>
      <c r="C522" s="41"/>
      <c r="D522" s="41"/>
      <c r="E522" s="41">
        <f t="shared" si="317"/>
        <v>0</v>
      </c>
      <c r="F522" s="41"/>
      <c r="G522" s="41"/>
      <c r="H522" s="42"/>
      <c r="I522" s="71">
        <f t="shared" si="302"/>
        <v>0</v>
      </c>
    </row>
    <row r="523" spans="1:9" s="3" customFormat="1" hidden="1" x14ac:dyDescent="0.2">
      <c r="A523" s="36" t="s">
        <v>61</v>
      </c>
      <c r="B523" s="137" t="s">
        <v>67</v>
      </c>
      <c r="C523" s="41"/>
      <c r="D523" s="41"/>
      <c r="E523" s="41">
        <f t="shared" si="317"/>
        <v>0</v>
      </c>
      <c r="F523" s="41"/>
      <c r="G523" s="41"/>
      <c r="H523" s="42"/>
      <c r="I523" s="71">
        <f t="shared" si="302"/>
        <v>0</v>
      </c>
    </row>
    <row r="524" spans="1:9" s="3" customFormat="1" hidden="1" x14ac:dyDescent="0.2">
      <c r="A524" s="68"/>
      <c r="B524" s="55"/>
      <c r="C524" s="41"/>
      <c r="D524" s="41"/>
      <c r="E524" s="41"/>
      <c r="F524" s="41"/>
      <c r="G524" s="41"/>
      <c r="H524" s="42"/>
      <c r="I524" s="71">
        <f t="shared" si="302"/>
        <v>0</v>
      </c>
    </row>
    <row r="525" spans="1:9" s="3" customFormat="1" hidden="1" x14ac:dyDescent="0.2">
      <c r="A525" s="60" t="s">
        <v>68</v>
      </c>
      <c r="B525" s="61">
        <v>71</v>
      </c>
      <c r="C525" s="45">
        <f>SUM(C526)</f>
        <v>0</v>
      </c>
      <c r="D525" s="45">
        <f t="shared" ref="D525:H525" si="318">SUM(D526)</f>
        <v>0</v>
      </c>
      <c r="E525" s="45">
        <f t="shared" si="318"/>
        <v>0</v>
      </c>
      <c r="F525" s="45">
        <f t="shared" si="318"/>
        <v>0</v>
      </c>
      <c r="G525" s="45">
        <f t="shared" si="318"/>
        <v>0</v>
      </c>
      <c r="H525" s="46">
        <f t="shared" si="318"/>
        <v>0</v>
      </c>
      <c r="I525" s="71">
        <f t="shared" si="302"/>
        <v>0</v>
      </c>
    </row>
    <row r="526" spans="1:9" s="3" customFormat="1" hidden="1" x14ac:dyDescent="0.2">
      <c r="A526" s="50" t="s">
        <v>69</v>
      </c>
      <c r="B526" s="134" t="s">
        <v>70</v>
      </c>
      <c r="C526" s="41"/>
      <c r="D526" s="41"/>
      <c r="E526" s="41">
        <f>C526+D526</f>
        <v>0</v>
      </c>
      <c r="F526" s="41"/>
      <c r="G526" s="41"/>
      <c r="H526" s="42"/>
      <c r="I526" s="71">
        <f t="shared" si="302"/>
        <v>0</v>
      </c>
    </row>
    <row r="527" spans="1:9" s="3" customFormat="1" hidden="1" x14ac:dyDescent="0.2">
      <c r="A527" s="68"/>
      <c r="B527" s="55"/>
      <c r="C527" s="41"/>
      <c r="D527" s="41"/>
      <c r="E527" s="41"/>
      <c r="F527" s="41"/>
      <c r="G527" s="41"/>
      <c r="H527" s="42"/>
      <c r="I527" s="71">
        <f t="shared" si="302"/>
        <v>0</v>
      </c>
    </row>
    <row r="528" spans="1:9" s="3" customFormat="1" hidden="1" x14ac:dyDescent="0.2">
      <c r="A528" s="48" t="s">
        <v>71</v>
      </c>
      <c r="B528" s="67" t="s">
        <v>72</v>
      </c>
      <c r="C528" s="45"/>
      <c r="D528" s="45"/>
      <c r="E528" s="45">
        <f>C528+D528</f>
        <v>0</v>
      </c>
      <c r="F528" s="45"/>
      <c r="G528" s="45"/>
      <c r="H528" s="46"/>
      <c r="I528" s="71">
        <f t="shared" si="302"/>
        <v>0</v>
      </c>
    </row>
    <row r="529" spans="1:9" s="3" customFormat="1" hidden="1" x14ac:dyDescent="0.2">
      <c r="A529" s="68"/>
      <c r="B529" s="55"/>
      <c r="C529" s="41"/>
      <c r="D529" s="41"/>
      <c r="E529" s="41"/>
      <c r="F529" s="41"/>
      <c r="G529" s="41"/>
      <c r="H529" s="42"/>
      <c r="I529" s="71">
        <f t="shared" si="302"/>
        <v>0</v>
      </c>
    </row>
    <row r="530" spans="1:9" s="3" customFormat="1" hidden="1" x14ac:dyDescent="0.2">
      <c r="A530" s="48" t="s">
        <v>73</v>
      </c>
      <c r="B530" s="67"/>
      <c r="C530" s="45">
        <f>C477-C498</f>
        <v>0</v>
      </c>
      <c r="D530" s="45">
        <f t="shared" ref="D530:H530" si="319">D477-D498</f>
        <v>0</v>
      </c>
      <c r="E530" s="45">
        <f t="shared" si="319"/>
        <v>0</v>
      </c>
      <c r="F530" s="45">
        <f t="shared" si="319"/>
        <v>0</v>
      </c>
      <c r="G530" s="45">
        <f t="shared" si="319"/>
        <v>0</v>
      </c>
      <c r="H530" s="46">
        <f t="shared" si="319"/>
        <v>0</v>
      </c>
      <c r="I530" s="71">
        <f t="shared" si="302"/>
        <v>0</v>
      </c>
    </row>
    <row r="531" spans="1:9" s="3" customFormat="1" hidden="1" x14ac:dyDescent="0.2">
      <c r="A531" s="54"/>
      <c r="B531" s="55"/>
      <c r="C531" s="41"/>
      <c r="D531" s="41"/>
      <c r="E531" s="41"/>
      <c r="F531" s="41"/>
      <c r="G531" s="41"/>
      <c r="H531" s="42"/>
      <c r="I531" s="71">
        <f t="shared" si="302"/>
        <v>0</v>
      </c>
    </row>
    <row r="532" spans="1:9" hidden="1" x14ac:dyDescent="0.2">
      <c r="A532" s="113" t="s">
        <v>94</v>
      </c>
      <c r="B532" s="114" t="s">
        <v>95</v>
      </c>
      <c r="C532" s="115">
        <f>SUM(C565,C620,C674,C729)</f>
        <v>0</v>
      </c>
      <c r="D532" s="115">
        <f t="shared" ref="D532:H532" si="320">SUM(D565,D620,D674,D729)</f>
        <v>0</v>
      </c>
      <c r="E532" s="115">
        <f t="shared" si="320"/>
        <v>0</v>
      </c>
      <c r="F532" s="115">
        <f t="shared" si="320"/>
        <v>0</v>
      </c>
      <c r="G532" s="115">
        <f t="shared" si="320"/>
        <v>0</v>
      </c>
      <c r="H532" s="116">
        <f t="shared" si="320"/>
        <v>0</v>
      </c>
      <c r="I532" s="13">
        <f t="shared" si="302"/>
        <v>0</v>
      </c>
    </row>
    <row r="533" spans="1:9" hidden="1" x14ac:dyDescent="0.2">
      <c r="A533" s="75" t="s">
        <v>96</v>
      </c>
      <c r="B533" s="76"/>
      <c r="C533" s="95">
        <f>SUM(C534,C537,C563,C560)</f>
        <v>0</v>
      </c>
      <c r="D533" s="95">
        <f>SUM(D534,D537,D563,D560)</f>
        <v>0</v>
      </c>
      <c r="E533" s="95">
        <f t="shared" ref="E533:H533" si="321">SUM(E534,E537,E563,E560)</f>
        <v>0</v>
      </c>
      <c r="F533" s="95">
        <f t="shared" si="321"/>
        <v>0</v>
      </c>
      <c r="G533" s="95">
        <f t="shared" si="321"/>
        <v>0</v>
      </c>
      <c r="H533" s="96">
        <f t="shared" si="321"/>
        <v>0</v>
      </c>
      <c r="I533" s="13">
        <f t="shared" si="302"/>
        <v>0</v>
      </c>
    </row>
    <row r="534" spans="1:9" s="3" customFormat="1" hidden="1" x14ac:dyDescent="0.2">
      <c r="A534" s="60" t="s">
        <v>43</v>
      </c>
      <c r="B534" s="61">
        <v>20</v>
      </c>
      <c r="C534" s="45">
        <f>SUM(C535)</f>
        <v>0</v>
      </c>
      <c r="D534" s="45">
        <f t="shared" ref="D534:H534" si="322">SUM(D535)</f>
        <v>0</v>
      </c>
      <c r="E534" s="45">
        <f t="shared" si="322"/>
        <v>0</v>
      </c>
      <c r="F534" s="45">
        <f t="shared" si="322"/>
        <v>0</v>
      </c>
      <c r="G534" s="45">
        <f t="shared" si="322"/>
        <v>0</v>
      </c>
      <c r="H534" s="46">
        <f t="shared" si="322"/>
        <v>0</v>
      </c>
      <c r="I534" s="71">
        <f t="shared" si="302"/>
        <v>0</v>
      </c>
    </row>
    <row r="535" spans="1:9" s="3" customFormat="1" hidden="1" x14ac:dyDescent="0.2">
      <c r="A535" s="50" t="s">
        <v>87</v>
      </c>
      <c r="B535" s="134" t="s">
        <v>88</v>
      </c>
      <c r="C535" s="41">
        <f>SUM(C588,C643,C697,C752)</f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302"/>
        <v>0</v>
      </c>
    </row>
    <row r="536" spans="1:9" s="3" customFormat="1" hidden="1" x14ac:dyDescent="0.2">
      <c r="A536" s="50"/>
      <c r="B536" s="51"/>
      <c r="C536" s="41"/>
      <c r="D536" s="41"/>
      <c r="E536" s="41"/>
      <c r="F536" s="41"/>
      <c r="G536" s="41"/>
      <c r="H536" s="42"/>
      <c r="I536" s="71">
        <f t="shared" si="302"/>
        <v>0</v>
      </c>
    </row>
    <row r="537" spans="1:9" ht="25.5" hidden="1" x14ac:dyDescent="0.2">
      <c r="A537" s="135" t="s">
        <v>46</v>
      </c>
      <c r="B537" s="62">
        <v>60</v>
      </c>
      <c r="C537" s="45">
        <f>SUM(C538,C545,C552)</f>
        <v>0</v>
      </c>
      <c r="D537" s="45">
        <f t="shared" ref="D537:H537" si="323">SUM(D538,D545,D552)</f>
        <v>0</v>
      </c>
      <c r="E537" s="45">
        <f t="shared" si="323"/>
        <v>0</v>
      </c>
      <c r="F537" s="45">
        <f t="shared" si="323"/>
        <v>0</v>
      </c>
      <c r="G537" s="45">
        <f t="shared" si="323"/>
        <v>0</v>
      </c>
      <c r="H537" s="46">
        <f t="shared" si="323"/>
        <v>0</v>
      </c>
      <c r="I537" s="13">
        <f t="shared" si="302"/>
        <v>0</v>
      </c>
    </row>
    <row r="538" spans="1:9" ht="25.5" hidden="1" x14ac:dyDescent="0.2">
      <c r="A538" s="60" t="s">
        <v>47</v>
      </c>
      <c r="B538" s="63">
        <v>60</v>
      </c>
      <c r="C538" s="45">
        <f>SUM(C542,C543,C544)</f>
        <v>0</v>
      </c>
      <c r="D538" s="45">
        <f t="shared" ref="D538:H538" si="324">SUM(D542,D543,D544)</f>
        <v>0</v>
      </c>
      <c r="E538" s="45">
        <f t="shared" si="324"/>
        <v>0</v>
      </c>
      <c r="F538" s="45">
        <f t="shared" si="324"/>
        <v>0</v>
      </c>
      <c r="G538" s="45">
        <f t="shared" si="324"/>
        <v>0</v>
      </c>
      <c r="H538" s="46">
        <f t="shared" si="324"/>
        <v>0</v>
      </c>
      <c r="I538" s="13">
        <f t="shared" si="302"/>
        <v>0</v>
      </c>
    </row>
    <row r="539" spans="1:9" s="3" customFormat="1" hidden="1" x14ac:dyDescent="0.2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302"/>
        <v>0</v>
      </c>
    </row>
    <row r="540" spans="1:9" s="3" customFormat="1" hidden="1" x14ac:dyDescent="0.2">
      <c r="A540" s="64" t="s">
        <v>49</v>
      </c>
      <c r="B540" s="65"/>
      <c r="C540" s="45">
        <f>C542+C543+C544-C541</f>
        <v>0</v>
      </c>
      <c r="D540" s="45">
        <f t="shared" ref="D540:H540" si="325">D542+D543+D544-D541</f>
        <v>0</v>
      </c>
      <c r="E540" s="45">
        <f t="shared" si="325"/>
        <v>0</v>
      </c>
      <c r="F540" s="45">
        <f t="shared" si="325"/>
        <v>0</v>
      </c>
      <c r="G540" s="45">
        <f t="shared" si="325"/>
        <v>0</v>
      </c>
      <c r="H540" s="46">
        <f t="shared" si="325"/>
        <v>0</v>
      </c>
      <c r="I540" s="71">
        <f t="shared" si="302"/>
        <v>0</v>
      </c>
    </row>
    <row r="541" spans="1:9" hidden="1" x14ac:dyDescent="0.2">
      <c r="A541" s="64" t="s">
        <v>50</v>
      </c>
      <c r="B541" s="65"/>
      <c r="C541" s="45">
        <f t="shared" ref="C541:C544" si="326">SUM(C594,C649,C703,C758)</f>
        <v>0</v>
      </c>
      <c r="D541" s="45">
        <f t="shared" ref="D541:H544" si="327">SUM(D594,D649,D703,D758)</f>
        <v>0</v>
      </c>
      <c r="E541" s="45">
        <f t="shared" si="327"/>
        <v>0</v>
      </c>
      <c r="F541" s="45">
        <f t="shared" si="327"/>
        <v>0</v>
      </c>
      <c r="G541" s="45">
        <f t="shared" si="327"/>
        <v>0</v>
      </c>
      <c r="H541" s="46">
        <f t="shared" si="327"/>
        <v>0</v>
      </c>
      <c r="I541" s="13">
        <f t="shared" si="302"/>
        <v>0</v>
      </c>
    </row>
    <row r="542" spans="1:9" hidden="1" x14ac:dyDescent="0.2">
      <c r="A542" s="36" t="s">
        <v>51</v>
      </c>
      <c r="B542" s="136" t="s">
        <v>52</v>
      </c>
      <c r="C542" s="38">
        <f t="shared" si="326"/>
        <v>0</v>
      </c>
      <c r="D542" s="38">
        <f>SUM(D595,D650,D704,D759)</f>
        <v>0</v>
      </c>
      <c r="E542" s="38">
        <f t="shared" ref="E542:E544" si="328">C542+D542</f>
        <v>0</v>
      </c>
      <c r="F542" s="38">
        <f t="shared" si="327"/>
        <v>0</v>
      </c>
      <c r="G542" s="38">
        <f t="shared" si="327"/>
        <v>0</v>
      </c>
      <c r="H542" s="39">
        <f t="shared" si="327"/>
        <v>0</v>
      </c>
      <c r="I542" s="13">
        <f t="shared" si="302"/>
        <v>0</v>
      </c>
    </row>
    <row r="543" spans="1:9" s="3" customFormat="1" hidden="1" x14ac:dyDescent="0.2">
      <c r="A543" s="36" t="s">
        <v>18</v>
      </c>
      <c r="B543" s="136" t="s">
        <v>53</v>
      </c>
      <c r="C543" s="41">
        <f t="shared" si="326"/>
        <v>0</v>
      </c>
      <c r="D543" s="41">
        <f>SUM(D596,D651,D705,D760)</f>
        <v>0</v>
      </c>
      <c r="E543" s="41">
        <f t="shared" si="328"/>
        <v>0</v>
      </c>
      <c r="F543" s="41">
        <f t="shared" si="327"/>
        <v>0</v>
      </c>
      <c r="G543" s="41">
        <f t="shared" si="327"/>
        <v>0</v>
      </c>
      <c r="H543" s="42">
        <f t="shared" si="327"/>
        <v>0</v>
      </c>
      <c r="I543" s="71">
        <f t="shared" si="302"/>
        <v>0</v>
      </c>
    </row>
    <row r="544" spans="1:9" hidden="1" x14ac:dyDescent="0.2">
      <c r="A544" s="36" t="s">
        <v>20</v>
      </c>
      <c r="B544" s="137" t="s">
        <v>54</v>
      </c>
      <c r="C544" s="38">
        <f t="shared" si="326"/>
        <v>0</v>
      </c>
      <c r="D544" s="38">
        <f>SUM(D597,D652,D706,D761)</f>
        <v>0</v>
      </c>
      <c r="E544" s="38">
        <f t="shared" si="328"/>
        <v>0</v>
      </c>
      <c r="F544" s="38">
        <f t="shared" si="327"/>
        <v>0</v>
      </c>
      <c r="G544" s="38">
        <f t="shared" si="327"/>
        <v>0</v>
      </c>
      <c r="H544" s="39">
        <f t="shared" si="327"/>
        <v>0</v>
      </c>
      <c r="I544" s="13">
        <f t="shared" si="302"/>
        <v>0</v>
      </c>
    </row>
    <row r="545" spans="1:9" s="3" customFormat="1" hidden="1" x14ac:dyDescent="0.2">
      <c r="A545" s="60" t="s">
        <v>55</v>
      </c>
      <c r="B545" s="61" t="s">
        <v>56</v>
      </c>
      <c r="C545" s="45">
        <f>SUM(C549,C550,C551)</f>
        <v>0</v>
      </c>
      <c r="D545" s="45">
        <f t="shared" ref="D545:H545" si="329">SUM(D549,D550,D551)</f>
        <v>0</v>
      </c>
      <c r="E545" s="45">
        <f t="shared" si="329"/>
        <v>0</v>
      </c>
      <c r="F545" s="45">
        <f t="shared" si="329"/>
        <v>0</v>
      </c>
      <c r="G545" s="45">
        <f t="shared" si="329"/>
        <v>0</v>
      </c>
      <c r="H545" s="46">
        <f t="shared" si="329"/>
        <v>0</v>
      </c>
      <c r="I545" s="71">
        <f t="shared" si="302"/>
        <v>0</v>
      </c>
    </row>
    <row r="546" spans="1:9" s="3" customFormat="1" hidden="1" x14ac:dyDescent="0.2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302"/>
        <v>0</v>
      </c>
    </row>
    <row r="547" spans="1:9" s="3" customFormat="1" hidden="1" x14ac:dyDescent="0.2">
      <c r="A547" s="64" t="s">
        <v>49</v>
      </c>
      <c r="B547" s="65"/>
      <c r="C547" s="45">
        <f>C549+C550+C551-C548</f>
        <v>0</v>
      </c>
      <c r="D547" s="45">
        <f t="shared" ref="D547:H547" si="330">D549+D550+D551-D548</f>
        <v>0</v>
      </c>
      <c r="E547" s="45">
        <f t="shared" si="330"/>
        <v>0</v>
      </c>
      <c r="F547" s="45">
        <f t="shared" si="330"/>
        <v>0</v>
      </c>
      <c r="G547" s="45">
        <f t="shared" si="330"/>
        <v>0</v>
      </c>
      <c r="H547" s="46">
        <f t="shared" si="330"/>
        <v>0</v>
      </c>
      <c r="I547" s="71">
        <f t="shared" si="302"/>
        <v>0</v>
      </c>
    </row>
    <row r="548" spans="1:9" s="3" customFormat="1" hidden="1" x14ac:dyDescent="0.2">
      <c r="A548" s="64" t="s">
        <v>50</v>
      </c>
      <c r="B548" s="65"/>
      <c r="C548" s="45">
        <f t="shared" ref="C548:C551" si="331">SUM(C601,C656,C710,C765)</f>
        <v>0</v>
      </c>
      <c r="D548" s="45">
        <f t="shared" ref="D548:H548" si="332">SUM(D601,D656,D710,D765)</f>
        <v>0</v>
      </c>
      <c r="E548" s="45">
        <f t="shared" si="332"/>
        <v>0</v>
      </c>
      <c r="F548" s="45">
        <f t="shared" si="332"/>
        <v>0</v>
      </c>
      <c r="G548" s="45">
        <f t="shared" si="332"/>
        <v>0</v>
      </c>
      <c r="H548" s="46">
        <f t="shared" si="332"/>
        <v>0</v>
      </c>
      <c r="I548" s="71">
        <f t="shared" si="302"/>
        <v>0</v>
      </c>
    </row>
    <row r="549" spans="1:9" s="3" customFormat="1" hidden="1" x14ac:dyDescent="0.2">
      <c r="A549" s="36" t="s">
        <v>57</v>
      </c>
      <c r="B549" s="137" t="s">
        <v>58</v>
      </c>
      <c r="C549" s="41">
        <f t="shared" si="331"/>
        <v>0</v>
      </c>
      <c r="D549" s="41">
        <f>SUM(D602,D657,D711,D766)</f>
        <v>0</v>
      </c>
      <c r="E549" s="41">
        <f t="shared" ref="E549:E551" si="333">C549+D549</f>
        <v>0</v>
      </c>
      <c r="F549" s="41">
        <f t="shared" ref="F549:H551" si="334">SUM(F602,F657,F711,F766)</f>
        <v>0</v>
      </c>
      <c r="G549" s="41">
        <f t="shared" si="334"/>
        <v>0</v>
      </c>
      <c r="H549" s="42">
        <f t="shared" si="334"/>
        <v>0</v>
      </c>
      <c r="I549" s="71">
        <f t="shared" si="302"/>
        <v>0</v>
      </c>
    </row>
    <row r="550" spans="1:9" s="3" customFormat="1" hidden="1" x14ac:dyDescent="0.2">
      <c r="A550" s="36" t="s">
        <v>59</v>
      </c>
      <c r="B550" s="137" t="s">
        <v>60</v>
      </c>
      <c r="C550" s="41">
        <f t="shared" si="331"/>
        <v>0</v>
      </c>
      <c r="D550" s="41">
        <f>SUM(D603,D658,D712,D767)</f>
        <v>0</v>
      </c>
      <c r="E550" s="41">
        <f t="shared" si="333"/>
        <v>0</v>
      </c>
      <c r="F550" s="41">
        <f t="shared" si="334"/>
        <v>0</v>
      </c>
      <c r="G550" s="41">
        <f t="shared" si="334"/>
        <v>0</v>
      </c>
      <c r="H550" s="42">
        <f t="shared" si="334"/>
        <v>0</v>
      </c>
      <c r="I550" s="71">
        <f t="shared" si="302"/>
        <v>0</v>
      </c>
    </row>
    <row r="551" spans="1:9" s="3" customFormat="1" hidden="1" x14ac:dyDescent="0.2">
      <c r="A551" s="36" t="s">
        <v>61</v>
      </c>
      <c r="B551" s="137" t="s">
        <v>62</v>
      </c>
      <c r="C551" s="41">
        <f t="shared" si="331"/>
        <v>0</v>
      </c>
      <c r="D551" s="41">
        <f>SUM(D604,D659,D713,D768)</f>
        <v>0</v>
      </c>
      <c r="E551" s="41">
        <f t="shared" si="333"/>
        <v>0</v>
      </c>
      <c r="F551" s="41">
        <f t="shared" si="334"/>
        <v>0</v>
      </c>
      <c r="G551" s="41">
        <f t="shared" si="334"/>
        <v>0</v>
      </c>
      <c r="H551" s="42">
        <f t="shared" si="334"/>
        <v>0</v>
      </c>
      <c r="I551" s="71">
        <f t="shared" si="302"/>
        <v>0</v>
      </c>
    </row>
    <row r="552" spans="1:9" s="3" customFormat="1" hidden="1" x14ac:dyDescent="0.2">
      <c r="A552" s="60" t="s">
        <v>63</v>
      </c>
      <c r="B552" s="67" t="s">
        <v>64</v>
      </c>
      <c r="C552" s="45">
        <f>SUM(C556,C557,C558)</f>
        <v>0</v>
      </c>
      <c r="D552" s="45">
        <f t="shared" ref="D552:H552" si="335">SUM(D556,D557,D558)</f>
        <v>0</v>
      </c>
      <c r="E552" s="45">
        <f t="shared" si="335"/>
        <v>0</v>
      </c>
      <c r="F552" s="45">
        <f t="shared" si="335"/>
        <v>0</v>
      </c>
      <c r="G552" s="45">
        <f t="shared" si="335"/>
        <v>0</v>
      </c>
      <c r="H552" s="46">
        <f t="shared" si="335"/>
        <v>0</v>
      </c>
      <c r="I552" s="71">
        <f t="shared" si="302"/>
        <v>0</v>
      </c>
    </row>
    <row r="553" spans="1:9" s="3" customFormat="1" hidden="1" x14ac:dyDescent="0.2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302"/>
        <v>0</v>
      </c>
    </row>
    <row r="554" spans="1:9" s="3" customFormat="1" hidden="1" x14ac:dyDescent="0.2">
      <c r="A554" s="64" t="s">
        <v>49</v>
      </c>
      <c r="B554" s="65"/>
      <c r="C554" s="45">
        <f>C556+C557+C558-C555</f>
        <v>0</v>
      </c>
      <c r="D554" s="45">
        <f t="shared" ref="D554:H554" si="336">D556+D557+D558-D555</f>
        <v>0</v>
      </c>
      <c r="E554" s="45">
        <f t="shared" si="336"/>
        <v>0</v>
      </c>
      <c r="F554" s="45">
        <f t="shared" si="336"/>
        <v>0</v>
      </c>
      <c r="G554" s="45">
        <f t="shared" si="336"/>
        <v>0</v>
      </c>
      <c r="H554" s="46">
        <f t="shared" si="336"/>
        <v>0</v>
      </c>
      <c r="I554" s="71">
        <f t="shared" si="302"/>
        <v>0</v>
      </c>
    </row>
    <row r="555" spans="1:9" s="3" customFormat="1" hidden="1" x14ac:dyDescent="0.2">
      <c r="A555" s="64" t="s">
        <v>50</v>
      </c>
      <c r="B555" s="65"/>
      <c r="C555" s="45">
        <f t="shared" ref="C555:C558" si="337">SUM(C608,C663,C717,C772)</f>
        <v>0</v>
      </c>
      <c r="D555" s="45">
        <f t="shared" ref="D555:H555" si="338">SUM(D608,D663,D717,D772)</f>
        <v>0</v>
      </c>
      <c r="E555" s="45">
        <f t="shared" si="338"/>
        <v>0</v>
      </c>
      <c r="F555" s="45">
        <f t="shared" si="338"/>
        <v>0</v>
      </c>
      <c r="G555" s="45">
        <f t="shared" si="338"/>
        <v>0</v>
      </c>
      <c r="H555" s="46">
        <f t="shared" si="338"/>
        <v>0</v>
      </c>
      <c r="I555" s="71">
        <f t="shared" si="302"/>
        <v>0</v>
      </c>
    </row>
    <row r="556" spans="1:9" s="3" customFormat="1" hidden="1" x14ac:dyDescent="0.2">
      <c r="A556" s="36" t="s">
        <v>57</v>
      </c>
      <c r="B556" s="137" t="s">
        <v>65</v>
      </c>
      <c r="C556" s="41">
        <f t="shared" si="337"/>
        <v>0</v>
      </c>
      <c r="D556" s="41">
        <f>SUM(D609,D664,D718,D773)</f>
        <v>0</v>
      </c>
      <c r="E556" s="41">
        <f t="shared" ref="E556:E558" si="339">C556+D556</f>
        <v>0</v>
      </c>
      <c r="F556" s="41">
        <f t="shared" ref="F556:H558" si="340">SUM(F609,F664,F718,F773)</f>
        <v>0</v>
      </c>
      <c r="G556" s="41">
        <f t="shared" si="340"/>
        <v>0</v>
      </c>
      <c r="H556" s="42">
        <f t="shared" si="340"/>
        <v>0</v>
      </c>
      <c r="I556" s="71">
        <f t="shared" ref="I556:I625" si="341">SUM(E556:H556)</f>
        <v>0</v>
      </c>
    </row>
    <row r="557" spans="1:9" s="3" customFormat="1" hidden="1" x14ac:dyDescent="0.2">
      <c r="A557" s="36" t="s">
        <v>59</v>
      </c>
      <c r="B557" s="137" t="s">
        <v>66</v>
      </c>
      <c r="C557" s="41">
        <f t="shared" si="337"/>
        <v>0</v>
      </c>
      <c r="D557" s="41">
        <f>SUM(D610,D665,D719,D774)</f>
        <v>0</v>
      </c>
      <c r="E557" s="41">
        <f t="shared" si="339"/>
        <v>0</v>
      </c>
      <c r="F557" s="41">
        <f t="shared" si="340"/>
        <v>0</v>
      </c>
      <c r="G557" s="41">
        <f t="shared" si="340"/>
        <v>0</v>
      </c>
      <c r="H557" s="42">
        <f t="shared" si="340"/>
        <v>0</v>
      </c>
      <c r="I557" s="71">
        <f t="shared" si="341"/>
        <v>0</v>
      </c>
    </row>
    <row r="558" spans="1:9" s="3" customFormat="1" hidden="1" x14ac:dyDescent="0.2">
      <c r="A558" s="36" t="s">
        <v>61</v>
      </c>
      <c r="B558" s="137" t="s">
        <v>67</v>
      </c>
      <c r="C558" s="41">
        <f t="shared" si="337"/>
        <v>0</v>
      </c>
      <c r="D558" s="41">
        <f>SUM(D611,D666,D720,D775)</f>
        <v>0</v>
      </c>
      <c r="E558" s="41">
        <f t="shared" si="339"/>
        <v>0</v>
      </c>
      <c r="F558" s="41">
        <f t="shared" si="340"/>
        <v>0</v>
      </c>
      <c r="G558" s="41">
        <f t="shared" si="340"/>
        <v>0</v>
      </c>
      <c r="H558" s="42">
        <f t="shared" si="340"/>
        <v>0</v>
      </c>
      <c r="I558" s="71">
        <f t="shared" si="341"/>
        <v>0</v>
      </c>
    </row>
    <row r="559" spans="1:9" s="3" customFormat="1" hidden="1" x14ac:dyDescent="0.2">
      <c r="A559" s="68"/>
      <c r="B559" s="55"/>
      <c r="C559" s="41"/>
      <c r="D559" s="41"/>
      <c r="E559" s="41"/>
      <c r="F559" s="41"/>
      <c r="G559" s="41"/>
      <c r="H559" s="42"/>
      <c r="I559" s="71">
        <f t="shared" ref="I559" si="342">SUM(E559:H559)</f>
        <v>0</v>
      </c>
    </row>
    <row r="560" spans="1:9" s="3" customFormat="1" hidden="1" x14ac:dyDescent="0.2">
      <c r="A560" s="79" t="s">
        <v>68</v>
      </c>
      <c r="B560" s="61">
        <v>20</v>
      </c>
      <c r="C560" s="45">
        <f>SUM(C561)</f>
        <v>0</v>
      </c>
      <c r="D560" s="45">
        <f t="shared" ref="D560:H560" si="343">SUM(D561)</f>
        <v>0</v>
      </c>
      <c r="E560" s="45">
        <f t="shared" si="343"/>
        <v>0</v>
      </c>
      <c r="F560" s="45">
        <f t="shared" si="343"/>
        <v>0</v>
      </c>
      <c r="G560" s="45">
        <f t="shared" si="343"/>
        <v>0</v>
      </c>
      <c r="H560" s="46">
        <f t="shared" si="343"/>
        <v>0</v>
      </c>
      <c r="I560" s="71">
        <f t="shared" ref="I560:I561" si="344">SUM(E560:H560)</f>
        <v>0</v>
      </c>
    </row>
    <row r="561" spans="1:9" s="3" customFormat="1" hidden="1" x14ac:dyDescent="0.2">
      <c r="A561" s="80" t="s">
        <v>69</v>
      </c>
      <c r="B561" s="134" t="s">
        <v>70</v>
      </c>
      <c r="C561" s="41">
        <f>SUM(C614,C669,C723,C778)</f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44"/>
        <v>0</v>
      </c>
    </row>
    <row r="562" spans="1:9" s="3" customFormat="1" hidden="1" x14ac:dyDescent="0.2">
      <c r="A562" s="68"/>
      <c r="B562" s="55"/>
      <c r="C562" s="41"/>
      <c r="D562" s="41"/>
      <c r="E562" s="41"/>
      <c r="F562" s="41"/>
      <c r="G562" s="41"/>
      <c r="H562" s="42"/>
      <c r="I562" s="71">
        <f t="shared" si="341"/>
        <v>0</v>
      </c>
    </row>
    <row r="563" spans="1:9" s="3" customFormat="1" hidden="1" x14ac:dyDescent="0.2">
      <c r="A563" s="48" t="s">
        <v>71</v>
      </c>
      <c r="B563" s="67" t="s">
        <v>72</v>
      </c>
      <c r="C563" s="45">
        <f>SUM(C616,C671,C725,C780)</f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41"/>
        <v>0</v>
      </c>
    </row>
    <row r="564" spans="1:9" s="3" customFormat="1" hidden="1" x14ac:dyDescent="0.2">
      <c r="A564" s="54"/>
      <c r="B564" s="55"/>
      <c r="C564" s="41"/>
      <c r="D564" s="41"/>
      <c r="E564" s="41"/>
      <c r="F564" s="41"/>
      <c r="G564" s="41"/>
      <c r="H564" s="42"/>
      <c r="I564" s="71">
        <f t="shared" si="341"/>
        <v>0</v>
      </c>
    </row>
    <row r="565" spans="1:9" s="2" customFormat="1" ht="38.25" hidden="1" x14ac:dyDescent="0.2">
      <c r="A565" s="85" t="s">
        <v>97</v>
      </c>
      <c r="B565" s="86"/>
      <c r="C565" s="87">
        <f>C566</f>
        <v>0</v>
      </c>
      <c r="D565" s="87">
        <f t="shared" ref="D565:H565" si="345">D566</f>
        <v>0</v>
      </c>
      <c r="E565" s="87">
        <f t="shared" si="345"/>
        <v>0</v>
      </c>
      <c r="F565" s="87">
        <f t="shared" si="345"/>
        <v>0</v>
      </c>
      <c r="G565" s="87">
        <f t="shared" si="345"/>
        <v>0</v>
      </c>
      <c r="H565" s="88">
        <f t="shared" si="345"/>
        <v>0</v>
      </c>
      <c r="I565" s="13">
        <f t="shared" si="341"/>
        <v>0</v>
      </c>
    </row>
    <row r="566" spans="1:9" hidden="1" x14ac:dyDescent="0.2">
      <c r="A566" s="75" t="s">
        <v>78</v>
      </c>
      <c r="B566" s="76"/>
      <c r="C566" s="77">
        <f>SUM(C567,C568,C569,C573)</f>
        <v>0</v>
      </c>
      <c r="D566" s="77">
        <f t="shared" ref="D566:H566" si="346">SUM(D567,D568,D569,D573)</f>
        <v>0</v>
      </c>
      <c r="E566" s="77">
        <f t="shared" si="346"/>
        <v>0</v>
      </c>
      <c r="F566" s="77">
        <f t="shared" si="346"/>
        <v>0</v>
      </c>
      <c r="G566" s="77">
        <f t="shared" si="346"/>
        <v>0</v>
      </c>
      <c r="H566" s="78">
        <f t="shared" si="346"/>
        <v>0</v>
      </c>
      <c r="I566" s="13">
        <f t="shared" si="341"/>
        <v>0</v>
      </c>
    </row>
    <row r="567" spans="1:9" s="3" customFormat="1" hidden="1" x14ac:dyDescent="0.2">
      <c r="A567" s="36" t="s">
        <v>12</v>
      </c>
      <c r="B567" s="37"/>
      <c r="C567" s="41"/>
      <c r="D567" s="41"/>
      <c r="E567" s="41">
        <f t="shared" ref="E567" si="347">C567+D567</f>
        <v>0</v>
      </c>
      <c r="F567" s="41"/>
      <c r="G567" s="41"/>
      <c r="H567" s="42"/>
      <c r="I567" s="71">
        <f t="shared" si="341"/>
        <v>0</v>
      </c>
    </row>
    <row r="568" spans="1:9" s="3" customFormat="1" hidden="1" x14ac:dyDescent="0.2">
      <c r="A568" s="36" t="s">
        <v>13</v>
      </c>
      <c r="B568" s="40"/>
      <c r="C568" s="41"/>
      <c r="D568" s="41"/>
      <c r="E568" s="41">
        <v>0</v>
      </c>
      <c r="F568" s="41"/>
      <c r="G568" s="41"/>
      <c r="H568" s="42"/>
      <c r="I568" s="71">
        <f t="shared" si="341"/>
        <v>0</v>
      </c>
    </row>
    <row r="569" spans="1:9" hidden="1" x14ac:dyDescent="0.2">
      <c r="A569" s="43" t="s">
        <v>79</v>
      </c>
      <c r="B569" s="44" t="s">
        <v>15</v>
      </c>
      <c r="C569" s="45">
        <f>SUM(C570:C572)</f>
        <v>0</v>
      </c>
      <c r="D569" s="45">
        <f>SUM(D570:D572)</f>
        <v>0</v>
      </c>
      <c r="E569" s="45">
        <f>SUM(C569,D569)</f>
        <v>0</v>
      </c>
      <c r="F569" s="45">
        <f t="shared" ref="F569" si="348">SUM(F570:F572)</f>
        <v>0</v>
      </c>
      <c r="G569" s="45">
        <f t="shared" ref="G569:H569" si="349">SUM(G570:G572)</f>
        <v>0</v>
      </c>
      <c r="H569" s="46">
        <f t="shared" si="349"/>
        <v>0</v>
      </c>
      <c r="I569" s="13">
        <f t="shared" si="341"/>
        <v>0</v>
      </c>
    </row>
    <row r="570" spans="1:9" hidden="1" x14ac:dyDescent="0.2">
      <c r="A570" s="47" t="s">
        <v>16</v>
      </c>
      <c r="B570" s="37" t="s">
        <v>17</v>
      </c>
      <c r="C570" s="38"/>
      <c r="D570" s="38"/>
      <c r="E570" s="38">
        <f t="shared" ref="E570:E572" si="350">SUM(C570,D570)</f>
        <v>0</v>
      </c>
      <c r="F570" s="38"/>
      <c r="G570" s="38"/>
      <c r="H570" s="39"/>
      <c r="I570" s="13">
        <f t="shared" si="341"/>
        <v>0</v>
      </c>
    </row>
    <row r="571" spans="1:9" s="3" customFormat="1" hidden="1" x14ac:dyDescent="0.2">
      <c r="A571" s="47" t="s">
        <v>18</v>
      </c>
      <c r="B571" s="37" t="s">
        <v>19</v>
      </c>
      <c r="C571" s="98"/>
      <c r="D571" s="98"/>
      <c r="E571" s="41">
        <f t="shared" si="350"/>
        <v>0</v>
      </c>
      <c r="F571" s="41"/>
      <c r="G571" s="41"/>
      <c r="H571" s="42"/>
      <c r="I571" s="71">
        <f t="shared" si="341"/>
        <v>0</v>
      </c>
    </row>
    <row r="572" spans="1:9" hidden="1" x14ac:dyDescent="0.2">
      <c r="A572" s="47" t="s">
        <v>20</v>
      </c>
      <c r="B572" s="37" t="s">
        <v>21</v>
      </c>
      <c r="C572" s="38"/>
      <c r="D572" s="38"/>
      <c r="E572" s="38">
        <f t="shared" si="350"/>
        <v>0</v>
      </c>
      <c r="F572" s="38"/>
      <c r="G572" s="38"/>
      <c r="H572" s="39"/>
      <c r="I572" s="13">
        <f t="shared" si="341"/>
        <v>0</v>
      </c>
    </row>
    <row r="573" spans="1:9" s="3" customFormat="1" ht="25.5" hidden="1" x14ac:dyDescent="0.2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41"/>
        <v>0</v>
      </c>
    </row>
    <row r="574" spans="1:9" s="3" customFormat="1" hidden="1" x14ac:dyDescent="0.2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41"/>
        <v>0</v>
      </c>
    </row>
    <row r="575" spans="1:9" s="3" customFormat="1" hidden="1" x14ac:dyDescent="0.2">
      <c r="A575" s="50" t="s">
        <v>26</v>
      </c>
      <c r="B575" s="51" t="s">
        <v>27</v>
      </c>
      <c r="C575" s="41"/>
      <c r="D575" s="41"/>
      <c r="E575" s="41">
        <v>0</v>
      </c>
      <c r="F575" s="41"/>
      <c r="G575" s="41"/>
      <c r="H575" s="42"/>
      <c r="I575" s="71">
        <f t="shared" si="341"/>
        <v>0</v>
      </c>
    </row>
    <row r="576" spans="1:9" s="3" customFormat="1" hidden="1" x14ac:dyDescent="0.2">
      <c r="A576" s="50" t="s">
        <v>28</v>
      </c>
      <c r="B576" s="52" t="s">
        <v>29</v>
      </c>
      <c r="C576" s="41"/>
      <c r="D576" s="41"/>
      <c r="E576" s="41">
        <v>0</v>
      </c>
      <c r="F576" s="41"/>
      <c r="G576" s="41"/>
      <c r="H576" s="42"/>
      <c r="I576" s="71">
        <f t="shared" si="341"/>
        <v>0</v>
      </c>
    </row>
    <row r="577" spans="1:9" s="3" customFormat="1" hidden="1" x14ac:dyDescent="0.2">
      <c r="A577" s="50" t="s">
        <v>30</v>
      </c>
      <c r="B577" s="52" t="s">
        <v>31</v>
      </c>
      <c r="C577" s="41"/>
      <c r="D577" s="41"/>
      <c r="E577" s="41">
        <v>0</v>
      </c>
      <c r="F577" s="41"/>
      <c r="G577" s="41"/>
      <c r="H577" s="42"/>
      <c r="I577" s="71">
        <f t="shared" si="341"/>
        <v>0</v>
      </c>
    </row>
    <row r="578" spans="1:9" s="3" customFormat="1" hidden="1" x14ac:dyDescent="0.2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41"/>
        <v>0</v>
      </c>
    </row>
    <row r="579" spans="1:9" s="3" customFormat="1" hidden="1" x14ac:dyDescent="0.2">
      <c r="A579" s="50" t="s">
        <v>26</v>
      </c>
      <c r="B579" s="52" t="s">
        <v>34</v>
      </c>
      <c r="C579" s="41"/>
      <c r="D579" s="41"/>
      <c r="E579" s="41">
        <v>0</v>
      </c>
      <c r="F579" s="41"/>
      <c r="G579" s="41"/>
      <c r="H579" s="42"/>
      <c r="I579" s="71">
        <f t="shared" si="341"/>
        <v>0</v>
      </c>
    </row>
    <row r="580" spans="1:9" s="3" customFormat="1" hidden="1" x14ac:dyDescent="0.2">
      <c r="A580" s="50" t="s">
        <v>28</v>
      </c>
      <c r="B580" s="52" t="s">
        <v>35</v>
      </c>
      <c r="C580" s="41"/>
      <c r="D580" s="41"/>
      <c r="E580" s="41">
        <v>0</v>
      </c>
      <c r="F580" s="41"/>
      <c r="G580" s="41"/>
      <c r="H580" s="42"/>
      <c r="I580" s="71">
        <f t="shared" si="341"/>
        <v>0</v>
      </c>
    </row>
    <row r="581" spans="1:9" s="3" customFormat="1" hidden="1" x14ac:dyDescent="0.2">
      <c r="A581" s="50" t="s">
        <v>30</v>
      </c>
      <c r="B581" s="52" t="s">
        <v>36</v>
      </c>
      <c r="C581" s="41"/>
      <c r="D581" s="41"/>
      <c r="E581" s="41">
        <v>0</v>
      </c>
      <c r="F581" s="41"/>
      <c r="G581" s="41"/>
      <c r="H581" s="42"/>
      <c r="I581" s="71">
        <f t="shared" si="341"/>
        <v>0</v>
      </c>
    </row>
    <row r="582" spans="1:9" s="3" customFormat="1" hidden="1" x14ac:dyDescent="0.2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41"/>
        <v>0</v>
      </c>
    </row>
    <row r="583" spans="1:9" s="3" customFormat="1" hidden="1" x14ac:dyDescent="0.2">
      <c r="A583" s="50" t="s">
        <v>26</v>
      </c>
      <c r="B583" s="52" t="s">
        <v>39</v>
      </c>
      <c r="C583" s="41"/>
      <c r="D583" s="41"/>
      <c r="E583" s="41">
        <v>0</v>
      </c>
      <c r="F583" s="41"/>
      <c r="G583" s="41"/>
      <c r="H583" s="42"/>
      <c r="I583" s="71">
        <f t="shared" si="341"/>
        <v>0</v>
      </c>
    </row>
    <row r="584" spans="1:9" s="3" customFormat="1" hidden="1" x14ac:dyDescent="0.2">
      <c r="A584" s="50" t="s">
        <v>28</v>
      </c>
      <c r="B584" s="52" t="s">
        <v>40</v>
      </c>
      <c r="C584" s="41"/>
      <c r="D584" s="41"/>
      <c r="E584" s="41">
        <v>0</v>
      </c>
      <c r="F584" s="41"/>
      <c r="G584" s="41"/>
      <c r="H584" s="42"/>
      <c r="I584" s="71">
        <f t="shared" si="341"/>
        <v>0</v>
      </c>
    </row>
    <row r="585" spans="1:9" s="3" customFormat="1" hidden="1" x14ac:dyDescent="0.2">
      <c r="A585" s="50" t="s">
        <v>30</v>
      </c>
      <c r="B585" s="52" t="s">
        <v>41</v>
      </c>
      <c r="C585" s="41"/>
      <c r="D585" s="41"/>
      <c r="E585" s="41">
        <v>0</v>
      </c>
      <c r="F585" s="41"/>
      <c r="G585" s="41"/>
      <c r="H585" s="42"/>
      <c r="I585" s="71">
        <f t="shared" si="341"/>
        <v>0</v>
      </c>
    </row>
    <row r="586" spans="1:9" hidden="1" x14ac:dyDescent="0.2">
      <c r="A586" s="75" t="s">
        <v>76</v>
      </c>
      <c r="B586" s="76"/>
      <c r="C586" s="95">
        <f>SUM(C587,C590,C616,C613)</f>
        <v>0</v>
      </c>
      <c r="D586" s="95">
        <f>SUM(D587,D590,D616,D613)</f>
        <v>0</v>
      </c>
      <c r="E586" s="95">
        <f t="shared" ref="E586:H586" si="351">SUM(E587,E590,E616,E613)</f>
        <v>0</v>
      </c>
      <c r="F586" s="95">
        <f t="shared" si="351"/>
        <v>0</v>
      </c>
      <c r="G586" s="95">
        <f t="shared" si="351"/>
        <v>0</v>
      </c>
      <c r="H586" s="96">
        <f t="shared" si="351"/>
        <v>0</v>
      </c>
      <c r="I586" s="13">
        <f t="shared" si="341"/>
        <v>0</v>
      </c>
    </row>
    <row r="587" spans="1:9" s="3" customFormat="1" hidden="1" x14ac:dyDescent="0.2">
      <c r="A587" s="60" t="s">
        <v>43</v>
      </c>
      <c r="B587" s="61">
        <v>20</v>
      </c>
      <c r="C587" s="45">
        <f>SUM(C588)</f>
        <v>0</v>
      </c>
      <c r="D587" s="45">
        <f t="shared" ref="D587:H587" si="352">SUM(D588)</f>
        <v>0</v>
      </c>
      <c r="E587" s="45">
        <f t="shared" si="352"/>
        <v>0</v>
      </c>
      <c r="F587" s="45">
        <f t="shared" si="352"/>
        <v>0</v>
      </c>
      <c r="G587" s="45">
        <f t="shared" si="352"/>
        <v>0</v>
      </c>
      <c r="H587" s="46">
        <f t="shared" si="352"/>
        <v>0</v>
      </c>
      <c r="I587" s="71">
        <f t="shared" si="341"/>
        <v>0</v>
      </c>
    </row>
    <row r="588" spans="1:9" s="3" customFormat="1" hidden="1" x14ac:dyDescent="0.2">
      <c r="A588" s="50" t="s">
        <v>87</v>
      </c>
      <c r="B588" s="134" t="s">
        <v>88</v>
      </c>
      <c r="C588" s="41"/>
      <c r="D588" s="41"/>
      <c r="E588" s="41">
        <f>C588+D588</f>
        <v>0</v>
      </c>
      <c r="F588" s="41"/>
      <c r="G588" s="41"/>
      <c r="H588" s="42"/>
      <c r="I588" s="71">
        <f t="shared" si="341"/>
        <v>0</v>
      </c>
    </row>
    <row r="589" spans="1:9" s="3" customFormat="1" hidden="1" x14ac:dyDescent="0.2">
      <c r="A589" s="50"/>
      <c r="B589" s="51"/>
      <c r="C589" s="41"/>
      <c r="D589" s="41"/>
      <c r="E589" s="41"/>
      <c r="F589" s="41"/>
      <c r="G589" s="41"/>
      <c r="H589" s="42"/>
      <c r="I589" s="71">
        <f t="shared" si="341"/>
        <v>0</v>
      </c>
    </row>
    <row r="590" spans="1:9" ht="25.5" hidden="1" x14ac:dyDescent="0.2">
      <c r="A590" s="135" t="s">
        <v>46</v>
      </c>
      <c r="B590" s="62">
        <v>60</v>
      </c>
      <c r="C590" s="45">
        <f>SUM(C591,C598,C605)</f>
        <v>0</v>
      </c>
      <c r="D590" s="45">
        <f t="shared" ref="D590:H590" si="353">SUM(D591,D598,D605)</f>
        <v>0</v>
      </c>
      <c r="E590" s="45">
        <f t="shared" si="353"/>
        <v>0</v>
      </c>
      <c r="F590" s="45">
        <f t="shared" si="353"/>
        <v>0</v>
      </c>
      <c r="G590" s="45">
        <f t="shared" si="353"/>
        <v>0</v>
      </c>
      <c r="H590" s="46">
        <f t="shared" si="353"/>
        <v>0</v>
      </c>
      <c r="I590" s="13">
        <f t="shared" si="341"/>
        <v>0</v>
      </c>
    </row>
    <row r="591" spans="1:9" ht="25.5" hidden="1" x14ac:dyDescent="0.2">
      <c r="A591" s="60" t="s">
        <v>47</v>
      </c>
      <c r="B591" s="63">
        <v>60</v>
      </c>
      <c r="C591" s="45">
        <f>SUM(C595,C596,C597)</f>
        <v>0</v>
      </c>
      <c r="D591" s="45">
        <f t="shared" ref="D591:H591" si="354">SUM(D595,D596,D597)</f>
        <v>0</v>
      </c>
      <c r="E591" s="45">
        <f t="shared" si="354"/>
        <v>0</v>
      </c>
      <c r="F591" s="45">
        <f t="shared" si="354"/>
        <v>0</v>
      </c>
      <c r="G591" s="45">
        <f t="shared" si="354"/>
        <v>0</v>
      </c>
      <c r="H591" s="46">
        <f t="shared" si="354"/>
        <v>0</v>
      </c>
      <c r="I591" s="13">
        <f t="shared" si="341"/>
        <v>0</v>
      </c>
    </row>
    <row r="592" spans="1:9" s="3" customFormat="1" hidden="1" x14ac:dyDescent="0.2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41"/>
        <v>0</v>
      </c>
    </row>
    <row r="593" spans="1:9" s="3" customFormat="1" hidden="1" x14ac:dyDescent="0.2">
      <c r="A593" s="64" t="s">
        <v>49</v>
      </c>
      <c r="B593" s="65"/>
      <c r="C593" s="45">
        <f>C595+C596+C597-C594</f>
        <v>0</v>
      </c>
      <c r="D593" s="45">
        <f>D595+D596+D597-D594</f>
        <v>0</v>
      </c>
      <c r="E593" s="45">
        <f t="shared" ref="E593:H593" si="355">E595+E596+E597-E594</f>
        <v>0</v>
      </c>
      <c r="F593" s="45">
        <f t="shared" si="355"/>
        <v>0</v>
      </c>
      <c r="G593" s="45">
        <f t="shared" si="355"/>
        <v>0</v>
      </c>
      <c r="H593" s="46">
        <f t="shared" si="355"/>
        <v>0</v>
      </c>
      <c r="I593" s="71">
        <f t="shared" si="341"/>
        <v>0</v>
      </c>
    </row>
    <row r="594" spans="1:9" hidden="1" x14ac:dyDescent="0.2">
      <c r="A594" s="64" t="s">
        <v>50</v>
      </c>
      <c r="B594" s="65"/>
      <c r="C594" s="45"/>
      <c r="D594" s="45"/>
      <c r="E594" s="45">
        <f t="shared" ref="E594:E597" si="356">C594+D594</f>
        <v>0</v>
      </c>
      <c r="F594" s="45"/>
      <c r="G594" s="45"/>
      <c r="H594" s="46"/>
      <c r="I594" s="13">
        <f t="shared" si="341"/>
        <v>0</v>
      </c>
    </row>
    <row r="595" spans="1:9" hidden="1" x14ac:dyDescent="0.2">
      <c r="A595" s="36" t="s">
        <v>51</v>
      </c>
      <c r="B595" s="136" t="s">
        <v>52</v>
      </c>
      <c r="C595" s="38"/>
      <c r="D595" s="38"/>
      <c r="E595" s="38">
        <f t="shared" si="356"/>
        <v>0</v>
      </c>
      <c r="F595" s="38"/>
      <c r="G595" s="38"/>
      <c r="H595" s="39"/>
      <c r="I595" s="13">
        <f t="shared" si="341"/>
        <v>0</v>
      </c>
    </row>
    <row r="596" spans="1:9" s="3" customFormat="1" hidden="1" x14ac:dyDescent="0.2">
      <c r="A596" s="36" t="s">
        <v>18</v>
      </c>
      <c r="B596" s="136" t="s">
        <v>53</v>
      </c>
      <c r="C596" s="98"/>
      <c r="D596" s="98"/>
      <c r="E596" s="41">
        <f t="shared" si="356"/>
        <v>0</v>
      </c>
      <c r="F596" s="41"/>
      <c r="G596" s="41"/>
      <c r="H596" s="42"/>
      <c r="I596" s="71">
        <f t="shared" si="341"/>
        <v>0</v>
      </c>
    </row>
    <row r="597" spans="1:9" hidden="1" x14ac:dyDescent="0.2">
      <c r="A597" s="36" t="s">
        <v>20</v>
      </c>
      <c r="B597" s="137" t="s">
        <v>54</v>
      </c>
      <c r="C597" s="38"/>
      <c r="D597" s="38"/>
      <c r="E597" s="38">
        <f t="shared" si="356"/>
        <v>0</v>
      </c>
      <c r="F597" s="38"/>
      <c r="G597" s="38"/>
      <c r="H597" s="39"/>
      <c r="I597" s="13">
        <f t="shared" si="341"/>
        <v>0</v>
      </c>
    </row>
    <row r="598" spans="1:9" s="3" customFormat="1" hidden="1" x14ac:dyDescent="0.2">
      <c r="A598" s="60" t="s">
        <v>55</v>
      </c>
      <c r="B598" s="61" t="s">
        <v>56</v>
      </c>
      <c r="C598" s="45">
        <f>SUM(C602,C603,C604)</f>
        <v>0</v>
      </c>
      <c r="D598" s="45">
        <f t="shared" ref="D598:H598" si="357">SUM(D602,D603,D604)</f>
        <v>0</v>
      </c>
      <c r="E598" s="45">
        <f t="shared" si="357"/>
        <v>0</v>
      </c>
      <c r="F598" s="45">
        <f t="shared" si="357"/>
        <v>0</v>
      </c>
      <c r="G598" s="45">
        <f t="shared" si="357"/>
        <v>0</v>
      </c>
      <c r="H598" s="46">
        <f t="shared" si="357"/>
        <v>0</v>
      </c>
      <c r="I598" s="71">
        <f t="shared" si="341"/>
        <v>0</v>
      </c>
    </row>
    <row r="599" spans="1:9" s="3" customFormat="1" hidden="1" x14ac:dyDescent="0.2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41"/>
        <v>0</v>
      </c>
    </row>
    <row r="600" spans="1:9" s="3" customFormat="1" hidden="1" x14ac:dyDescent="0.2">
      <c r="A600" s="64" t="s">
        <v>49</v>
      </c>
      <c r="B600" s="65"/>
      <c r="C600" s="45">
        <f>C602+C603+C604-C601</f>
        <v>0</v>
      </c>
      <c r="D600" s="45">
        <f t="shared" ref="D600:H600" si="358">D602+D603+D604-D601</f>
        <v>0</v>
      </c>
      <c r="E600" s="45">
        <f t="shared" si="358"/>
        <v>0</v>
      </c>
      <c r="F600" s="45">
        <f t="shared" si="358"/>
        <v>0</v>
      </c>
      <c r="G600" s="45">
        <f t="shared" si="358"/>
        <v>0</v>
      </c>
      <c r="H600" s="46">
        <f t="shared" si="358"/>
        <v>0</v>
      </c>
      <c r="I600" s="71">
        <f t="shared" si="341"/>
        <v>0</v>
      </c>
    </row>
    <row r="601" spans="1:9" s="3" customFormat="1" hidden="1" x14ac:dyDescent="0.2">
      <c r="A601" s="64" t="s">
        <v>50</v>
      </c>
      <c r="B601" s="65"/>
      <c r="C601" s="45"/>
      <c r="D601" s="45"/>
      <c r="E601" s="45">
        <f t="shared" ref="E601:E604" si="359">C601+D601</f>
        <v>0</v>
      </c>
      <c r="F601" s="45"/>
      <c r="G601" s="45"/>
      <c r="H601" s="46"/>
      <c r="I601" s="71">
        <f t="shared" si="341"/>
        <v>0</v>
      </c>
    </row>
    <row r="602" spans="1:9" s="3" customFormat="1" hidden="1" x14ac:dyDescent="0.2">
      <c r="A602" s="36" t="s">
        <v>57</v>
      </c>
      <c r="B602" s="137" t="s">
        <v>58</v>
      </c>
      <c r="C602" s="41"/>
      <c r="D602" s="41"/>
      <c r="E602" s="41">
        <f t="shared" si="359"/>
        <v>0</v>
      </c>
      <c r="F602" s="41"/>
      <c r="G602" s="41"/>
      <c r="H602" s="42"/>
      <c r="I602" s="71">
        <f t="shared" si="341"/>
        <v>0</v>
      </c>
    </row>
    <row r="603" spans="1:9" s="3" customFormat="1" hidden="1" x14ac:dyDescent="0.2">
      <c r="A603" s="36" t="s">
        <v>59</v>
      </c>
      <c r="B603" s="137" t="s">
        <v>60</v>
      </c>
      <c r="C603" s="41"/>
      <c r="D603" s="41"/>
      <c r="E603" s="41">
        <f t="shared" si="359"/>
        <v>0</v>
      </c>
      <c r="F603" s="41"/>
      <c r="G603" s="41"/>
      <c r="H603" s="42"/>
      <c r="I603" s="71">
        <f t="shared" si="341"/>
        <v>0</v>
      </c>
    </row>
    <row r="604" spans="1:9" s="3" customFormat="1" hidden="1" x14ac:dyDescent="0.2">
      <c r="A604" s="36" t="s">
        <v>61</v>
      </c>
      <c r="B604" s="137" t="s">
        <v>62</v>
      </c>
      <c r="C604" s="41"/>
      <c r="D604" s="41"/>
      <c r="E604" s="41">
        <f t="shared" si="359"/>
        <v>0</v>
      </c>
      <c r="F604" s="41"/>
      <c r="G604" s="41"/>
      <c r="H604" s="42"/>
      <c r="I604" s="71">
        <f t="shared" si="341"/>
        <v>0</v>
      </c>
    </row>
    <row r="605" spans="1:9" s="3" customFormat="1" hidden="1" x14ac:dyDescent="0.2">
      <c r="A605" s="60" t="s">
        <v>63</v>
      </c>
      <c r="B605" s="67" t="s">
        <v>64</v>
      </c>
      <c r="C605" s="45">
        <f>SUM(C609,C610,C611)</f>
        <v>0</v>
      </c>
      <c r="D605" s="45">
        <f t="shared" ref="D605:H605" si="360">SUM(D609,D610,D611)</f>
        <v>0</v>
      </c>
      <c r="E605" s="45">
        <f t="shared" si="360"/>
        <v>0</v>
      </c>
      <c r="F605" s="45">
        <f t="shared" si="360"/>
        <v>0</v>
      </c>
      <c r="G605" s="45">
        <f t="shared" si="360"/>
        <v>0</v>
      </c>
      <c r="H605" s="46">
        <f t="shared" si="360"/>
        <v>0</v>
      </c>
      <c r="I605" s="71">
        <f t="shared" si="341"/>
        <v>0</v>
      </c>
    </row>
    <row r="606" spans="1:9" s="3" customFormat="1" hidden="1" x14ac:dyDescent="0.2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41"/>
        <v>0</v>
      </c>
    </row>
    <row r="607" spans="1:9" s="3" customFormat="1" hidden="1" x14ac:dyDescent="0.2">
      <c r="A607" s="64" t="s">
        <v>49</v>
      </c>
      <c r="B607" s="65"/>
      <c r="C607" s="45">
        <f>C609+C610+C611-C608</f>
        <v>0</v>
      </c>
      <c r="D607" s="45">
        <f t="shared" ref="D607:H607" si="361">D609+D610+D611-D608</f>
        <v>0</v>
      </c>
      <c r="E607" s="45">
        <f t="shared" si="361"/>
        <v>0</v>
      </c>
      <c r="F607" s="45">
        <f t="shared" si="361"/>
        <v>0</v>
      </c>
      <c r="G607" s="45">
        <f t="shared" si="361"/>
        <v>0</v>
      </c>
      <c r="H607" s="46">
        <f t="shared" si="361"/>
        <v>0</v>
      </c>
      <c r="I607" s="71">
        <f t="shared" si="341"/>
        <v>0</v>
      </c>
    </row>
    <row r="608" spans="1:9" s="3" customFormat="1" hidden="1" x14ac:dyDescent="0.2">
      <c r="A608" s="64" t="s">
        <v>50</v>
      </c>
      <c r="B608" s="65"/>
      <c r="C608" s="45"/>
      <c r="D608" s="45"/>
      <c r="E608" s="45">
        <f t="shared" ref="E608:E611" si="362">C608+D608</f>
        <v>0</v>
      </c>
      <c r="F608" s="45"/>
      <c r="G608" s="45"/>
      <c r="H608" s="46"/>
      <c r="I608" s="71">
        <f t="shared" si="341"/>
        <v>0</v>
      </c>
    </row>
    <row r="609" spans="1:9" s="3" customFormat="1" hidden="1" x14ac:dyDescent="0.2">
      <c r="A609" s="36" t="s">
        <v>57</v>
      </c>
      <c r="B609" s="137" t="s">
        <v>65</v>
      </c>
      <c r="C609" s="41"/>
      <c r="D609" s="41"/>
      <c r="E609" s="41">
        <f t="shared" si="362"/>
        <v>0</v>
      </c>
      <c r="F609" s="41"/>
      <c r="G609" s="41"/>
      <c r="H609" s="42"/>
      <c r="I609" s="71">
        <f t="shared" si="341"/>
        <v>0</v>
      </c>
    </row>
    <row r="610" spans="1:9" s="3" customFormat="1" hidden="1" x14ac:dyDescent="0.2">
      <c r="A610" s="36" t="s">
        <v>59</v>
      </c>
      <c r="B610" s="137" t="s">
        <v>66</v>
      </c>
      <c r="C610" s="41"/>
      <c r="D610" s="41"/>
      <c r="E610" s="41">
        <f t="shared" si="362"/>
        <v>0</v>
      </c>
      <c r="F610" s="41"/>
      <c r="G610" s="41"/>
      <c r="H610" s="42"/>
      <c r="I610" s="71">
        <f t="shared" si="341"/>
        <v>0</v>
      </c>
    </row>
    <row r="611" spans="1:9" s="3" customFormat="1" hidden="1" x14ac:dyDescent="0.2">
      <c r="A611" s="36" t="s">
        <v>61</v>
      </c>
      <c r="B611" s="137" t="s">
        <v>67</v>
      </c>
      <c r="C611" s="41"/>
      <c r="D611" s="41"/>
      <c r="E611" s="41">
        <f t="shared" si="362"/>
        <v>0</v>
      </c>
      <c r="F611" s="41"/>
      <c r="G611" s="41"/>
      <c r="H611" s="42"/>
      <c r="I611" s="71">
        <f t="shared" si="341"/>
        <v>0</v>
      </c>
    </row>
    <row r="612" spans="1:9" s="3" customFormat="1" hidden="1" x14ac:dyDescent="0.2">
      <c r="A612" s="68"/>
      <c r="B612" s="55"/>
      <c r="C612" s="41"/>
      <c r="D612" s="41"/>
      <c r="E612" s="41"/>
      <c r="F612" s="41"/>
      <c r="G612" s="41"/>
      <c r="H612" s="42"/>
      <c r="I612" s="71">
        <f t="shared" si="341"/>
        <v>0</v>
      </c>
    </row>
    <row r="613" spans="1:9" s="3" customFormat="1" hidden="1" x14ac:dyDescent="0.2">
      <c r="A613" s="60" t="s">
        <v>68</v>
      </c>
      <c r="B613" s="61">
        <v>71</v>
      </c>
      <c r="C613" s="45">
        <f>SUM(C614)</f>
        <v>0</v>
      </c>
      <c r="D613" s="45">
        <f t="shared" ref="D613:H613" si="363">SUM(D614)</f>
        <v>0</v>
      </c>
      <c r="E613" s="45">
        <f t="shared" si="363"/>
        <v>0</v>
      </c>
      <c r="F613" s="45">
        <f t="shared" si="363"/>
        <v>0</v>
      </c>
      <c r="G613" s="45">
        <f t="shared" si="363"/>
        <v>0</v>
      </c>
      <c r="H613" s="46">
        <f t="shared" si="363"/>
        <v>0</v>
      </c>
      <c r="I613" s="71">
        <f t="shared" si="341"/>
        <v>0</v>
      </c>
    </row>
    <row r="614" spans="1:9" s="3" customFormat="1" hidden="1" x14ac:dyDescent="0.2">
      <c r="A614" s="50" t="s">
        <v>69</v>
      </c>
      <c r="B614" s="134" t="s">
        <v>70</v>
      </c>
      <c r="C614" s="41"/>
      <c r="D614" s="41"/>
      <c r="E614" s="41">
        <f>C614+D614</f>
        <v>0</v>
      </c>
      <c r="F614" s="41"/>
      <c r="G614" s="41"/>
      <c r="H614" s="42"/>
      <c r="I614" s="71">
        <f t="shared" si="341"/>
        <v>0</v>
      </c>
    </row>
    <row r="615" spans="1:9" s="3" customFormat="1" hidden="1" x14ac:dyDescent="0.2">
      <c r="A615" s="68"/>
      <c r="B615" s="55"/>
      <c r="C615" s="41"/>
      <c r="D615" s="41"/>
      <c r="E615" s="41"/>
      <c r="F615" s="41"/>
      <c r="G615" s="41"/>
      <c r="H615" s="42"/>
      <c r="I615" s="71">
        <f t="shared" si="341"/>
        <v>0</v>
      </c>
    </row>
    <row r="616" spans="1:9" s="3" customFormat="1" hidden="1" x14ac:dyDescent="0.2">
      <c r="A616" s="48" t="s">
        <v>71</v>
      </c>
      <c r="B616" s="67" t="s">
        <v>72</v>
      </c>
      <c r="C616" s="45"/>
      <c r="D616" s="45"/>
      <c r="E616" s="45">
        <f>C616+D616</f>
        <v>0</v>
      </c>
      <c r="F616" s="45"/>
      <c r="G616" s="45"/>
      <c r="H616" s="46"/>
      <c r="I616" s="71">
        <f t="shared" si="341"/>
        <v>0</v>
      </c>
    </row>
    <row r="617" spans="1:9" s="3" customFormat="1" hidden="1" x14ac:dyDescent="0.2">
      <c r="A617" s="68"/>
      <c r="B617" s="55"/>
      <c r="C617" s="41"/>
      <c r="D617" s="41"/>
      <c r="E617" s="41"/>
      <c r="F617" s="41"/>
      <c r="G617" s="41"/>
      <c r="H617" s="42"/>
      <c r="I617" s="71">
        <f t="shared" si="341"/>
        <v>0</v>
      </c>
    </row>
    <row r="618" spans="1:9" s="3" customFormat="1" hidden="1" x14ac:dyDescent="0.2">
      <c r="A618" s="48" t="s">
        <v>73</v>
      </c>
      <c r="B618" s="67"/>
      <c r="C618" s="45">
        <f>C565-C586</f>
        <v>0</v>
      </c>
      <c r="D618" s="45">
        <f t="shared" ref="D618:H618" si="364">D565-D586</f>
        <v>0</v>
      </c>
      <c r="E618" s="45">
        <f t="shared" si="364"/>
        <v>0</v>
      </c>
      <c r="F618" s="45">
        <f t="shared" si="364"/>
        <v>0</v>
      </c>
      <c r="G618" s="45">
        <f t="shared" si="364"/>
        <v>0</v>
      </c>
      <c r="H618" s="46">
        <f t="shared" si="364"/>
        <v>0</v>
      </c>
      <c r="I618" s="71">
        <f t="shared" si="341"/>
        <v>0</v>
      </c>
    </row>
    <row r="619" spans="1:9" s="3" customFormat="1" hidden="1" x14ac:dyDescent="0.2">
      <c r="A619" s="54"/>
      <c r="B619" s="55"/>
      <c r="C619" s="41"/>
      <c r="D619" s="41"/>
      <c r="E619" s="41"/>
      <c r="F619" s="41"/>
      <c r="G619" s="41"/>
      <c r="H619" s="42"/>
      <c r="I619" s="71">
        <f t="shared" si="341"/>
        <v>0</v>
      </c>
    </row>
    <row r="620" spans="1:9" s="5" customFormat="1" ht="25.5" hidden="1" x14ac:dyDescent="0.2">
      <c r="A620" s="99" t="s">
        <v>98</v>
      </c>
      <c r="B620" s="100"/>
      <c r="C620" s="101">
        <f>C621</f>
        <v>0</v>
      </c>
      <c r="D620" s="101">
        <f t="shared" ref="D620:H620" si="365">D621</f>
        <v>0</v>
      </c>
      <c r="E620" s="101">
        <f t="shared" si="365"/>
        <v>0</v>
      </c>
      <c r="F620" s="101">
        <f t="shared" si="365"/>
        <v>0</v>
      </c>
      <c r="G620" s="101">
        <f t="shared" si="365"/>
        <v>0</v>
      </c>
      <c r="H620" s="102">
        <f t="shared" si="365"/>
        <v>0</v>
      </c>
      <c r="I620" s="71">
        <f t="shared" si="341"/>
        <v>0</v>
      </c>
    </row>
    <row r="621" spans="1:9" s="3" customFormat="1" hidden="1" x14ac:dyDescent="0.2">
      <c r="A621" s="111" t="s">
        <v>78</v>
      </c>
      <c r="B621" s="112"/>
      <c r="C621" s="117">
        <f>SUM(C622,C623,C624,C628)</f>
        <v>0</v>
      </c>
      <c r="D621" s="117">
        <f t="shared" ref="D621:H621" si="366">SUM(D622,D623,D624,D628)</f>
        <v>0</v>
      </c>
      <c r="E621" s="117">
        <f t="shared" si="366"/>
        <v>0</v>
      </c>
      <c r="F621" s="117">
        <f t="shared" si="366"/>
        <v>0</v>
      </c>
      <c r="G621" s="117">
        <f t="shared" si="366"/>
        <v>0</v>
      </c>
      <c r="H621" s="118">
        <f t="shared" si="366"/>
        <v>0</v>
      </c>
      <c r="I621" s="71">
        <f t="shared" si="341"/>
        <v>0</v>
      </c>
    </row>
    <row r="622" spans="1:9" s="3" customFormat="1" hidden="1" x14ac:dyDescent="0.2">
      <c r="A622" s="36" t="s">
        <v>12</v>
      </c>
      <c r="B622" s="37"/>
      <c r="C622" s="41"/>
      <c r="D622" s="41"/>
      <c r="E622" s="41">
        <f>SUM(C622,D622)</f>
        <v>0</v>
      </c>
      <c r="F622" s="41"/>
      <c r="G622" s="41"/>
      <c r="H622" s="42"/>
      <c r="I622" s="71">
        <f t="shared" si="341"/>
        <v>0</v>
      </c>
    </row>
    <row r="623" spans="1:9" s="3" customFormat="1" hidden="1" x14ac:dyDescent="0.2">
      <c r="A623" s="36" t="s">
        <v>13</v>
      </c>
      <c r="B623" s="40"/>
      <c r="C623" s="41"/>
      <c r="D623" s="41"/>
      <c r="E623" s="41">
        <f t="shared" ref="E623:E624" si="367">SUM(C623,D623)</f>
        <v>0</v>
      </c>
      <c r="F623" s="41"/>
      <c r="G623" s="41"/>
      <c r="H623" s="42"/>
      <c r="I623" s="71">
        <f t="shared" si="341"/>
        <v>0</v>
      </c>
    </row>
    <row r="624" spans="1:9" s="3" customFormat="1" hidden="1" x14ac:dyDescent="0.2">
      <c r="A624" s="43" t="s">
        <v>79</v>
      </c>
      <c r="B624" s="44" t="s">
        <v>15</v>
      </c>
      <c r="C624" s="45">
        <f>SUM(C625:C627)</f>
        <v>0</v>
      </c>
      <c r="D624" s="45">
        <f>SUM(D625:D627)</f>
        <v>0</v>
      </c>
      <c r="E624" s="45">
        <f t="shared" si="367"/>
        <v>0</v>
      </c>
      <c r="F624" s="45">
        <f t="shared" ref="F624" si="368">SUM(F625:F627)</f>
        <v>0</v>
      </c>
      <c r="G624" s="45">
        <f t="shared" ref="G624:H624" si="369">SUM(G625:G627)</f>
        <v>0</v>
      </c>
      <c r="H624" s="46">
        <f t="shared" si="369"/>
        <v>0</v>
      </c>
      <c r="I624" s="71">
        <f t="shared" si="341"/>
        <v>0</v>
      </c>
    </row>
    <row r="625" spans="1:9" s="3" customFormat="1" hidden="1" x14ac:dyDescent="0.2">
      <c r="A625" s="47" t="s">
        <v>16</v>
      </c>
      <c r="B625" s="37" t="s">
        <v>17</v>
      </c>
      <c r="C625" s="41"/>
      <c r="D625" s="41"/>
      <c r="E625" s="41">
        <f t="shared" ref="E625:E627" si="370">SUM(C625,D625)</f>
        <v>0</v>
      </c>
      <c r="F625" s="41"/>
      <c r="G625" s="41"/>
      <c r="H625" s="42"/>
      <c r="I625" s="71">
        <f t="shared" si="341"/>
        <v>0</v>
      </c>
    </row>
    <row r="626" spans="1:9" s="3" customFormat="1" hidden="1" x14ac:dyDescent="0.2">
      <c r="A626" s="47" t="s">
        <v>18</v>
      </c>
      <c r="B626" s="37" t="s">
        <v>19</v>
      </c>
      <c r="C626" s="41"/>
      <c r="D626" s="41"/>
      <c r="E626" s="41">
        <f t="shared" si="370"/>
        <v>0</v>
      </c>
      <c r="F626" s="41"/>
      <c r="G626" s="41"/>
      <c r="H626" s="42"/>
      <c r="I626" s="71">
        <f t="shared" ref="I626:I692" si="371">SUM(E626:H626)</f>
        <v>0</v>
      </c>
    </row>
    <row r="627" spans="1:9" s="3" customFormat="1" hidden="1" x14ac:dyDescent="0.2">
      <c r="A627" s="47" t="s">
        <v>20</v>
      </c>
      <c r="B627" s="37" t="s">
        <v>21</v>
      </c>
      <c r="C627" s="41"/>
      <c r="D627" s="41"/>
      <c r="E627" s="41">
        <f t="shared" si="370"/>
        <v>0</v>
      </c>
      <c r="F627" s="41"/>
      <c r="G627" s="41"/>
      <c r="H627" s="42"/>
      <c r="I627" s="71">
        <f t="shared" si="371"/>
        <v>0</v>
      </c>
    </row>
    <row r="628" spans="1:9" s="3" customFormat="1" ht="25.5" hidden="1" x14ac:dyDescent="0.2">
      <c r="A628" s="43" t="s">
        <v>22</v>
      </c>
      <c r="B628" s="44" t="s">
        <v>23</v>
      </c>
      <c r="C628" s="45">
        <f>SUM(C629,C633,C637)</f>
        <v>0</v>
      </c>
      <c r="D628" s="45">
        <f t="shared" ref="D628:H628" si="372">SUM(D629,D633,D637)</f>
        <v>0</v>
      </c>
      <c r="E628" s="45">
        <f t="shared" si="372"/>
        <v>0</v>
      </c>
      <c r="F628" s="45">
        <f t="shared" si="372"/>
        <v>0</v>
      </c>
      <c r="G628" s="45">
        <f t="shared" si="372"/>
        <v>0</v>
      </c>
      <c r="H628" s="46">
        <f t="shared" si="372"/>
        <v>0</v>
      </c>
      <c r="I628" s="71">
        <f t="shared" si="371"/>
        <v>0</v>
      </c>
    </row>
    <row r="629" spans="1:9" s="3" customFormat="1" hidden="1" x14ac:dyDescent="0.2">
      <c r="A629" s="48" t="s">
        <v>24</v>
      </c>
      <c r="B629" s="49" t="s">
        <v>25</v>
      </c>
      <c r="C629" s="45">
        <f>SUM(C630:C632)</f>
        <v>0</v>
      </c>
      <c r="D629" s="45">
        <f t="shared" ref="D629:H629" si="373">SUM(D630:D632)</f>
        <v>0</v>
      </c>
      <c r="E629" s="45">
        <f t="shared" si="373"/>
        <v>0</v>
      </c>
      <c r="F629" s="45">
        <f t="shared" si="373"/>
        <v>0</v>
      </c>
      <c r="G629" s="45">
        <f t="shared" si="373"/>
        <v>0</v>
      </c>
      <c r="H629" s="46">
        <f t="shared" si="373"/>
        <v>0</v>
      </c>
      <c r="I629" s="71">
        <f t="shared" si="371"/>
        <v>0</v>
      </c>
    </row>
    <row r="630" spans="1:9" s="3" customFormat="1" hidden="1" x14ac:dyDescent="0.2">
      <c r="A630" s="50" t="s">
        <v>26</v>
      </c>
      <c r="B630" s="51" t="s">
        <v>27</v>
      </c>
      <c r="C630" s="41"/>
      <c r="D630" s="41"/>
      <c r="E630" s="41">
        <f t="shared" ref="E630:E632" si="374">SUM(C630,D630)</f>
        <v>0</v>
      </c>
      <c r="F630" s="41"/>
      <c r="G630" s="41"/>
      <c r="H630" s="42"/>
      <c r="I630" s="71">
        <f t="shared" si="371"/>
        <v>0</v>
      </c>
    </row>
    <row r="631" spans="1:9" s="3" customFormat="1" hidden="1" x14ac:dyDescent="0.2">
      <c r="A631" s="50" t="s">
        <v>28</v>
      </c>
      <c r="B631" s="52" t="s">
        <v>29</v>
      </c>
      <c r="C631" s="41"/>
      <c r="D631" s="41"/>
      <c r="E631" s="41">
        <f t="shared" si="374"/>
        <v>0</v>
      </c>
      <c r="F631" s="41"/>
      <c r="G631" s="41"/>
      <c r="H631" s="42"/>
      <c r="I631" s="71">
        <f t="shared" si="371"/>
        <v>0</v>
      </c>
    </row>
    <row r="632" spans="1:9" s="3" customFormat="1" hidden="1" x14ac:dyDescent="0.2">
      <c r="A632" s="50" t="s">
        <v>30</v>
      </c>
      <c r="B632" s="52" t="s">
        <v>31</v>
      </c>
      <c r="C632" s="41"/>
      <c r="D632" s="41"/>
      <c r="E632" s="41">
        <f t="shared" si="374"/>
        <v>0</v>
      </c>
      <c r="F632" s="41"/>
      <c r="G632" s="41"/>
      <c r="H632" s="42"/>
      <c r="I632" s="71">
        <f t="shared" si="371"/>
        <v>0</v>
      </c>
    </row>
    <row r="633" spans="1:9" s="3" customFormat="1" hidden="1" x14ac:dyDescent="0.2">
      <c r="A633" s="48" t="s">
        <v>32</v>
      </c>
      <c r="B633" s="53" t="s">
        <v>33</v>
      </c>
      <c r="C633" s="45">
        <f>SUM(C634:C636)</f>
        <v>0</v>
      </c>
      <c r="D633" s="45">
        <f t="shared" ref="D633:H633" si="375">SUM(D634:D636)</f>
        <v>0</v>
      </c>
      <c r="E633" s="45">
        <f t="shared" si="375"/>
        <v>0</v>
      </c>
      <c r="F633" s="45">
        <f t="shared" si="375"/>
        <v>0</v>
      </c>
      <c r="G633" s="45">
        <f t="shared" si="375"/>
        <v>0</v>
      </c>
      <c r="H633" s="46">
        <f t="shared" si="375"/>
        <v>0</v>
      </c>
      <c r="I633" s="71">
        <f t="shared" si="371"/>
        <v>0</v>
      </c>
    </row>
    <row r="634" spans="1:9" s="3" customFormat="1" hidden="1" x14ac:dyDescent="0.2">
      <c r="A634" s="50" t="s">
        <v>26</v>
      </c>
      <c r="B634" s="52" t="s">
        <v>34</v>
      </c>
      <c r="C634" s="41"/>
      <c r="D634" s="41"/>
      <c r="E634" s="41">
        <f t="shared" ref="E634:E636" si="376">SUM(C634,D634)</f>
        <v>0</v>
      </c>
      <c r="F634" s="41"/>
      <c r="G634" s="41"/>
      <c r="H634" s="42"/>
      <c r="I634" s="71">
        <f t="shared" si="371"/>
        <v>0</v>
      </c>
    </row>
    <row r="635" spans="1:9" s="3" customFormat="1" hidden="1" x14ac:dyDescent="0.2">
      <c r="A635" s="50" t="s">
        <v>28</v>
      </c>
      <c r="B635" s="52" t="s">
        <v>35</v>
      </c>
      <c r="C635" s="41"/>
      <c r="D635" s="41"/>
      <c r="E635" s="41">
        <f t="shared" si="376"/>
        <v>0</v>
      </c>
      <c r="F635" s="41"/>
      <c r="G635" s="41"/>
      <c r="H635" s="42"/>
      <c r="I635" s="71">
        <f t="shared" si="371"/>
        <v>0</v>
      </c>
    </row>
    <row r="636" spans="1:9" s="3" customFormat="1" hidden="1" x14ac:dyDescent="0.2">
      <c r="A636" s="50" t="s">
        <v>30</v>
      </c>
      <c r="B636" s="52" t="s">
        <v>36</v>
      </c>
      <c r="C636" s="41"/>
      <c r="D636" s="41"/>
      <c r="E636" s="41">
        <f t="shared" si="376"/>
        <v>0</v>
      </c>
      <c r="F636" s="41"/>
      <c r="G636" s="41"/>
      <c r="H636" s="42"/>
      <c r="I636" s="71">
        <f t="shared" si="371"/>
        <v>0</v>
      </c>
    </row>
    <row r="637" spans="1:9" s="3" customFormat="1" hidden="1" x14ac:dyDescent="0.2">
      <c r="A637" s="48" t="s">
        <v>37</v>
      </c>
      <c r="B637" s="53" t="s">
        <v>38</v>
      </c>
      <c r="C637" s="45">
        <f>SUM(C638:C640)</f>
        <v>0</v>
      </c>
      <c r="D637" s="45">
        <f t="shared" ref="D637:H637" si="377">SUM(D638:D640)</f>
        <v>0</v>
      </c>
      <c r="E637" s="45">
        <f t="shared" si="377"/>
        <v>0</v>
      </c>
      <c r="F637" s="45">
        <f t="shared" si="377"/>
        <v>0</v>
      </c>
      <c r="G637" s="45">
        <f t="shared" si="377"/>
        <v>0</v>
      </c>
      <c r="H637" s="46">
        <f t="shared" si="377"/>
        <v>0</v>
      </c>
      <c r="I637" s="71">
        <f t="shared" si="371"/>
        <v>0</v>
      </c>
    </row>
    <row r="638" spans="1:9" s="3" customFormat="1" hidden="1" x14ac:dyDescent="0.2">
      <c r="A638" s="50" t="s">
        <v>26</v>
      </c>
      <c r="B638" s="52" t="s">
        <v>39</v>
      </c>
      <c r="C638" s="41"/>
      <c r="D638" s="41"/>
      <c r="E638" s="41">
        <f t="shared" ref="E638:E640" si="378">SUM(C638,D638)</f>
        <v>0</v>
      </c>
      <c r="F638" s="41"/>
      <c r="G638" s="41"/>
      <c r="H638" s="42"/>
      <c r="I638" s="71">
        <f t="shared" si="371"/>
        <v>0</v>
      </c>
    </row>
    <row r="639" spans="1:9" s="3" customFormat="1" hidden="1" x14ac:dyDescent="0.2">
      <c r="A639" s="50" t="s">
        <v>28</v>
      </c>
      <c r="B639" s="52" t="s">
        <v>40</v>
      </c>
      <c r="C639" s="41"/>
      <c r="D639" s="41"/>
      <c r="E639" s="41">
        <f t="shared" si="378"/>
        <v>0</v>
      </c>
      <c r="F639" s="41"/>
      <c r="G639" s="41"/>
      <c r="H639" s="42"/>
      <c r="I639" s="71">
        <f t="shared" si="371"/>
        <v>0</v>
      </c>
    </row>
    <row r="640" spans="1:9" s="3" customFormat="1" hidden="1" x14ac:dyDescent="0.2">
      <c r="A640" s="50" t="s">
        <v>30</v>
      </c>
      <c r="B640" s="52" t="s">
        <v>41</v>
      </c>
      <c r="C640" s="41"/>
      <c r="D640" s="41"/>
      <c r="E640" s="41">
        <f t="shared" si="378"/>
        <v>0</v>
      </c>
      <c r="F640" s="41"/>
      <c r="G640" s="41"/>
      <c r="H640" s="42"/>
      <c r="I640" s="71">
        <f t="shared" si="371"/>
        <v>0</v>
      </c>
    </row>
    <row r="641" spans="1:9" s="3" customFormat="1" hidden="1" x14ac:dyDescent="0.2">
      <c r="A641" s="111" t="s">
        <v>76</v>
      </c>
      <c r="B641" s="112"/>
      <c r="C641" s="105">
        <f>SUM(C642,C645,C671,C668)</f>
        <v>0</v>
      </c>
      <c r="D641" s="105">
        <f>SUM(D642,D645,D671,D668)</f>
        <v>0</v>
      </c>
      <c r="E641" s="105">
        <f t="shared" ref="E641:H641" si="379">SUM(E642,E645,E671,E668)</f>
        <v>0</v>
      </c>
      <c r="F641" s="105">
        <f t="shared" si="379"/>
        <v>0</v>
      </c>
      <c r="G641" s="105">
        <f t="shared" si="379"/>
        <v>0</v>
      </c>
      <c r="H641" s="106">
        <f t="shared" si="379"/>
        <v>0</v>
      </c>
      <c r="I641" s="71">
        <f t="shared" si="371"/>
        <v>0</v>
      </c>
    </row>
    <row r="642" spans="1:9" s="3" customFormat="1" hidden="1" x14ac:dyDescent="0.2">
      <c r="A642" s="60" t="s">
        <v>43</v>
      </c>
      <c r="B642" s="61">
        <v>20</v>
      </c>
      <c r="C642" s="45">
        <f>SUM(C643)</f>
        <v>0</v>
      </c>
      <c r="D642" s="45">
        <f t="shared" ref="D642:H642" si="380">SUM(D643)</f>
        <v>0</v>
      </c>
      <c r="E642" s="45">
        <f t="shared" si="380"/>
        <v>0</v>
      </c>
      <c r="F642" s="45">
        <f t="shared" si="380"/>
        <v>0</v>
      </c>
      <c r="G642" s="45">
        <f t="shared" si="380"/>
        <v>0</v>
      </c>
      <c r="H642" s="46">
        <f t="shared" si="380"/>
        <v>0</v>
      </c>
      <c r="I642" s="71">
        <f t="shared" si="371"/>
        <v>0</v>
      </c>
    </row>
    <row r="643" spans="1:9" s="3" customFormat="1" hidden="1" x14ac:dyDescent="0.2">
      <c r="A643" s="50" t="s">
        <v>87</v>
      </c>
      <c r="B643" s="134" t="s">
        <v>88</v>
      </c>
      <c r="C643" s="41"/>
      <c r="D643" s="41"/>
      <c r="E643" s="41">
        <f>C643+D643</f>
        <v>0</v>
      </c>
      <c r="F643" s="41"/>
      <c r="G643" s="41"/>
      <c r="H643" s="42"/>
      <c r="I643" s="71">
        <f t="shared" si="371"/>
        <v>0</v>
      </c>
    </row>
    <row r="644" spans="1:9" s="3" customFormat="1" hidden="1" x14ac:dyDescent="0.2">
      <c r="A644" s="50"/>
      <c r="B644" s="51"/>
      <c r="C644" s="41"/>
      <c r="D644" s="41"/>
      <c r="E644" s="41"/>
      <c r="F644" s="41"/>
      <c r="G644" s="41"/>
      <c r="H644" s="42"/>
      <c r="I644" s="71">
        <f t="shared" si="371"/>
        <v>0</v>
      </c>
    </row>
    <row r="645" spans="1:9" s="3" customFormat="1" ht="25.5" hidden="1" x14ac:dyDescent="0.2">
      <c r="A645" s="135" t="s">
        <v>46</v>
      </c>
      <c r="B645" s="62">
        <v>60</v>
      </c>
      <c r="C645" s="45">
        <f>SUM(C646,C653,C660)</f>
        <v>0</v>
      </c>
      <c r="D645" s="45">
        <f t="shared" ref="D645:H645" si="381">SUM(D646,D653,D660)</f>
        <v>0</v>
      </c>
      <c r="E645" s="45">
        <f t="shared" si="381"/>
        <v>0</v>
      </c>
      <c r="F645" s="45">
        <f t="shared" si="381"/>
        <v>0</v>
      </c>
      <c r="G645" s="45">
        <f t="shared" si="381"/>
        <v>0</v>
      </c>
      <c r="H645" s="46">
        <f t="shared" si="381"/>
        <v>0</v>
      </c>
      <c r="I645" s="71">
        <f t="shared" si="371"/>
        <v>0</v>
      </c>
    </row>
    <row r="646" spans="1:9" s="3" customFormat="1" ht="25.5" hidden="1" x14ac:dyDescent="0.2">
      <c r="A646" s="60" t="s">
        <v>47</v>
      </c>
      <c r="B646" s="63">
        <v>60</v>
      </c>
      <c r="C646" s="45">
        <f>SUM(C650,C651,C652)</f>
        <v>0</v>
      </c>
      <c r="D646" s="45">
        <f t="shared" ref="D646:H646" si="382">SUM(D650,D651,D652)</f>
        <v>0</v>
      </c>
      <c r="E646" s="45">
        <f t="shared" si="382"/>
        <v>0</v>
      </c>
      <c r="F646" s="45">
        <f t="shared" si="382"/>
        <v>0</v>
      </c>
      <c r="G646" s="45">
        <f t="shared" si="382"/>
        <v>0</v>
      </c>
      <c r="H646" s="46">
        <f t="shared" si="382"/>
        <v>0</v>
      </c>
      <c r="I646" s="71">
        <f t="shared" si="371"/>
        <v>0</v>
      </c>
    </row>
    <row r="647" spans="1:9" s="3" customFormat="1" hidden="1" x14ac:dyDescent="0.2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71"/>
        <v>0</v>
      </c>
    </row>
    <row r="648" spans="1:9" s="3" customFormat="1" hidden="1" x14ac:dyDescent="0.2">
      <c r="A648" s="64" t="s">
        <v>49</v>
      </c>
      <c r="B648" s="65"/>
      <c r="C648" s="45">
        <f>C650+C651+C652-C649</f>
        <v>0</v>
      </c>
      <c r="D648" s="45">
        <f t="shared" ref="D648:H648" si="383">D650+D651+D652-D649</f>
        <v>0</v>
      </c>
      <c r="E648" s="45">
        <f t="shared" si="383"/>
        <v>0</v>
      </c>
      <c r="F648" s="45">
        <f t="shared" si="383"/>
        <v>0</v>
      </c>
      <c r="G648" s="45">
        <f t="shared" si="383"/>
        <v>0</v>
      </c>
      <c r="H648" s="46">
        <f t="shared" si="383"/>
        <v>0</v>
      </c>
      <c r="I648" s="71">
        <f t="shared" si="371"/>
        <v>0</v>
      </c>
    </row>
    <row r="649" spans="1:9" s="3" customFormat="1" hidden="1" x14ac:dyDescent="0.2">
      <c r="A649" s="64" t="s">
        <v>50</v>
      </c>
      <c r="B649" s="65"/>
      <c r="C649" s="45"/>
      <c r="D649" s="45"/>
      <c r="E649" s="45">
        <f t="shared" ref="E649:E652" si="384">C649+D649</f>
        <v>0</v>
      </c>
      <c r="F649" s="45"/>
      <c r="G649" s="45"/>
      <c r="H649" s="46"/>
      <c r="I649" s="71">
        <f t="shared" si="371"/>
        <v>0</v>
      </c>
    </row>
    <row r="650" spans="1:9" s="3" customFormat="1" hidden="1" x14ac:dyDescent="0.2">
      <c r="A650" s="36" t="s">
        <v>51</v>
      </c>
      <c r="B650" s="136" t="s">
        <v>52</v>
      </c>
      <c r="C650" s="41"/>
      <c r="D650" s="41"/>
      <c r="E650" s="41">
        <f t="shared" si="384"/>
        <v>0</v>
      </c>
      <c r="F650" s="41"/>
      <c r="G650" s="41"/>
      <c r="H650" s="42"/>
      <c r="I650" s="71">
        <f t="shared" si="371"/>
        <v>0</v>
      </c>
    </row>
    <row r="651" spans="1:9" s="3" customFormat="1" hidden="1" x14ac:dyDescent="0.2">
      <c r="A651" s="36" t="s">
        <v>18</v>
      </c>
      <c r="B651" s="136" t="s">
        <v>53</v>
      </c>
      <c r="C651" s="41"/>
      <c r="D651" s="41"/>
      <c r="E651" s="41">
        <f t="shared" si="384"/>
        <v>0</v>
      </c>
      <c r="F651" s="41"/>
      <c r="G651" s="41"/>
      <c r="H651" s="42"/>
      <c r="I651" s="71">
        <f t="shared" si="371"/>
        <v>0</v>
      </c>
    </row>
    <row r="652" spans="1:9" s="3" customFormat="1" hidden="1" x14ac:dyDescent="0.2">
      <c r="A652" s="36" t="s">
        <v>20</v>
      </c>
      <c r="B652" s="137" t="s">
        <v>54</v>
      </c>
      <c r="C652" s="41"/>
      <c r="D652" s="41"/>
      <c r="E652" s="41">
        <f t="shared" si="384"/>
        <v>0</v>
      </c>
      <c r="F652" s="41"/>
      <c r="G652" s="41"/>
      <c r="H652" s="42"/>
      <c r="I652" s="71">
        <f t="shared" si="371"/>
        <v>0</v>
      </c>
    </row>
    <row r="653" spans="1:9" s="3" customFormat="1" hidden="1" x14ac:dyDescent="0.2">
      <c r="A653" s="60" t="s">
        <v>55</v>
      </c>
      <c r="B653" s="61" t="s">
        <v>56</v>
      </c>
      <c r="C653" s="45">
        <f>SUM(C657,C658,C659)</f>
        <v>0</v>
      </c>
      <c r="D653" s="45">
        <f t="shared" ref="D653:H653" si="385">SUM(D657,D658,D659)</f>
        <v>0</v>
      </c>
      <c r="E653" s="45">
        <f t="shared" si="385"/>
        <v>0</v>
      </c>
      <c r="F653" s="45">
        <f t="shared" si="385"/>
        <v>0</v>
      </c>
      <c r="G653" s="45">
        <f t="shared" si="385"/>
        <v>0</v>
      </c>
      <c r="H653" s="46">
        <f t="shared" si="385"/>
        <v>0</v>
      </c>
      <c r="I653" s="71">
        <f t="shared" si="371"/>
        <v>0</v>
      </c>
    </row>
    <row r="654" spans="1:9" s="3" customFormat="1" hidden="1" x14ac:dyDescent="0.2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71"/>
        <v>0</v>
      </c>
    </row>
    <row r="655" spans="1:9" s="3" customFormat="1" hidden="1" x14ac:dyDescent="0.2">
      <c r="A655" s="64" t="s">
        <v>49</v>
      </c>
      <c r="B655" s="65"/>
      <c r="C655" s="45">
        <f>C657+C658+C659-C656</f>
        <v>0</v>
      </c>
      <c r="D655" s="45">
        <f t="shared" ref="D655:H655" si="386">D657+D658+D659-D656</f>
        <v>0</v>
      </c>
      <c r="E655" s="45">
        <f t="shared" si="386"/>
        <v>0</v>
      </c>
      <c r="F655" s="45">
        <f t="shared" si="386"/>
        <v>0</v>
      </c>
      <c r="G655" s="45">
        <f t="shared" si="386"/>
        <v>0</v>
      </c>
      <c r="H655" s="46">
        <f t="shared" si="386"/>
        <v>0</v>
      </c>
      <c r="I655" s="71">
        <f t="shared" si="371"/>
        <v>0</v>
      </c>
    </row>
    <row r="656" spans="1:9" s="3" customFormat="1" hidden="1" x14ac:dyDescent="0.2">
      <c r="A656" s="64" t="s">
        <v>50</v>
      </c>
      <c r="B656" s="65"/>
      <c r="C656" s="45"/>
      <c r="D656" s="45"/>
      <c r="E656" s="45">
        <f t="shared" ref="E656:E659" si="387">C656+D656</f>
        <v>0</v>
      </c>
      <c r="F656" s="45"/>
      <c r="G656" s="45"/>
      <c r="H656" s="46"/>
      <c r="I656" s="71">
        <f t="shared" si="371"/>
        <v>0</v>
      </c>
    </row>
    <row r="657" spans="1:9" s="3" customFormat="1" hidden="1" x14ac:dyDescent="0.2">
      <c r="A657" s="36" t="s">
        <v>57</v>
      </c>
      <c r="B657" s="137" t="s">
        <v>58</v>
      </c>
      <c r="C657" s="41"/>
      <c r="D657" s="41"/>
      <c r="E657" s="41">
        <f t="shared" si="387"/>
        <v>0</v>
      </c>
      <c r="F657" s="41"/>
      <c r="G657" s="41"/>
      <c r="H657" s="42"/>
      <c r="I657" s="71">
        <f t="shared" si="371"/>
        <v>0</v>
      </c>
    </row>
    <row r="658" spans="1:9" s="3" customFormat="1" hidden="1" x14ac:dyDescent="0.2">
      <c r="A658" s="36" t="s">
        <v>59</v>
      </c>
      <c r="B658" s="137" t="s">
        <v>60</v>
      </c>
      <c r="C658" s="41"/>
      <c r="D658" s="41"/>
      <c r="E658" s="41">
        <f t="shared" si="387"/>
        <v>0</v>
      </c>
      <c r="F658" s="41"/>
      <c r="G658" s="41"/>
      <c r="H658" s="42"/>
      <c r="I658" s="71">
        <f t="shared" si="371"/>
        <v>0</v>
      </c>
    </row>
    <row r="659" spans="1:9" s="3" customFormat="1" hidden="1" x14ac:dyDescent="0.2">
      <c r="A659" s="36" t="s">
        <v>61</v>
      </c>
      <c r="B659" s="137" t="s">
        <v>62</v>
      </c>
      <c r="C659" s="41"/>
      <c r="D659" s="41"/>
      <c r="E659" s="41">
        <f t="shared" si="387"/>
        <v>0</v>
      </c>
      <c r="F659" s="41"/>
      <c r="G659" s="41"/>
      <c r="H659" s="42"/>
      <c r="I659" s="71">
        <f t="shared" si="371"/>
        <v>0</v>
      </c>
    </row>
    <row r="660" spans="1:9" s="3" customFormat="1" hidden="1" x14ac:dyDescent="0.2">
      <c r="A660" s="60" t="s">
        <v>63</v>
      </c>
      <c r="B660" s="67" t="s">
        <v>64</v>
      </c>
      <c r="C660" s="45">
        <f>SUM(C664,C665,C666)</f>
        <v>0</v>
      </c>
      <c r="D660" s="45">
        <f t="shared" ref="D660:H660" si="388">SUM(D664,D665,D666)</f>
        <v>0</v>
      </c>
      <c r="E660" s="45">
        <f t="shared" si="388"/>
        <v>0</v>
      </c>
      <c r="F660" s="45">
        <f t="shared" si="388"/>
        <v>0</v>
      </c>
      <c r="G660" s="45">
        <f t="shared" si="388"/>
        <v>0</v>
      </c>
      <c r="H660" s="46">
        <f t="shared" si="388"/>
        <v>0</v>
      </c>
      <c r="I660" s="71">
        <f t="shared" si="371"/>
        <v>0</v>
      </c>
    </row>
    <row r="661" spans="1:9" s="3" customFormat="1" hidden="1" x14ac:dyDescent="0.2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71"/>
        <v>0</v>
      </c>
    </row>
    <row r="662" spans="1:9" s="3" customFormat="1" hidden="1" x14ac:dyDescent="0.2">
      <c r="A662" s="64" t="s">
        <v>49</v>
      </c>
      <c r="B662" s="65"/>
      <c r="C662" s="45">
        <f>C664+C665+C666-C663</f>
        <v>0</v>
      </c>
      <c r="D662" s="45">
        <f t="shared" ref="D662:H662" si="389">D664+D665+D666-D663</f>
        <v>0</v>
      </c>
      <c r="E662" s="45">
        <f t="shared" si="389"/>
        <v>0</v>
      </c>
      <c r="F662" s="45">
        <f t="shared" si="389"/>
        <v>0</v>
      </c>
      <c r="G662" s="45">
        <f t="shared" si="389"/>
        <v>0</v>
      </c>
      <c r="H662" s="46">
        <f t="shared" si="389"/>
        <v>0</v>
      </c>
      <c r="I662" s="71">
        <f t="shared" si="371"/>
        <v>0</v>
      </c>
    </row>
    <row r="663" spans="1:9" s="3" customFormat="1" hidden="1" x14ac:dyDescent="0.2">
      <c r="A663" s="64" t="s">
        <v>50</v>
      </c>
      <c r="B663" s="65"/>
      <c r="C663" s="45"/>
      <c r="D663" s="45"/>
      <c r="E663" s="45">
        <f t="shared" ref="E663:E666" si="390">C663+D663</f>
        <v>0</v>
      </c>
      <c r="F663" s="45"/>
      <c r="G663" s="45"/>
      <c r="H663" s="46"/>
      <c r="I663" s="71">
        <f t="shared" si="371"/>
        <v>0</v>
      </c>
    </row>
    <row r="664" spans="1:9" s="3" customFormat="1" hidden="1" x14ac:dyDescent="0.2">
      <c r="A664" s="36" t="s">
        <v>57</v>
      </c>
      <c r="B664" s="137" t="s">
        <v>65</v>
      </c>
      <c r="C664" s="41"/>
      <c r="D664" s="41"/>
      <c r="E664" s="41">
        <f t="shared" si="390"/>
        <v>0</v>
      </c>
      <c r="F664" s="41"/>
      <c r="G664" s="41"/>
      <c r="H664" s="42"/>
      <c r="I664" s="71">
        <f t="shared" si="371"/>
        <v>0</v>
      </c>
    </row>
    <row r="665" spans="1:9" s="3" customFormat="1" hidden="1" x14ac:dyDescent="0.2">
      <c r="A665" s="36" t="s">
        <v>59</v>
      </c>
      <c r="B665" s="137" t="s">
        <v>66</v>
      </c>
      <c r="C665" s="41"/>
      <c r="D665" s="41"/>
      <c r="E665" s="41">
        <f t="shared" si="390"/>
        <v>0</v>
      </c>
      <c r="F665" s="41"/>
      <c r="G665" s="41"/>
      <c r="H665" s="42"/>
      <c r="I665" s="71">
        <f t="shared" si="371"/>
        <v>0</v>
      </c>
    </row>
    <row r="666" spans="1:9" s="3" customFormat="1" hidden="1" x14ac:dyDescent="0.2">
      <c r="A666" s="36" t="s">
        <v>61</v>
      </c>
      <c r="B666" s="137" t="s">
        <v>67</v>
      </c>
      <c r="C666" s="41"/>
      <c r="D666" s="41"/>
      <c r="E666" s="41">
        <f t="shared" si="390"/>
        <v>0</v>
      </c>
      <c r="F666" s="41"/>
      <c r="G666" s="41"/>
      <c r="H666" s="42"/>
      <c r="I666" s="71">
        <f t="shared" si="371"/>
        <v>0</v>
      </c>
    </row>
    <row r="667" spans="1:9" s="3" customFormat="1" hidden="1" x14ac:dyDescent="0.2">
      <c r="A667" s="68"/>
      <c r="B667" s="55"/>
      <c r="C667" s="41"/>
      <c r="D667" s="41"/>
      <c r="E667" s="41"/>
      <c r="F667" s="41"/>
      <c r="G667" s="41"/>
      <c r="H667" s="42"/>
      <c r="I667" s="71">
        <f t="shared" si="371"/>
        <v>0</v>
      </c>
    </row>
    <row r="668" spans="1:9" s="3" customFormat="1" hidden="1" x14ac:dyDescent="0.2">
      <c r="A668" s="60" t="s">
        <v>68</v>
      </c>
      <c r="B668" s="61">
        <v>71</v>
      </c>
      <c r="C668" s="45">
        <f>SUM(C669)</f>
        <v>0</v>
      </c>
      <c r="D668" s="45">
        <f t="shared" ref="D668:H668" si="391">SUM(D669)</f>
        <v>0</v>
      </c>
      <c r="E668" s="45">
        <f t="shared" si="391"/>
        <v>0</v>
      </c>
      <c r="F668" s="45">
        <f t="shared" si="391"/>
        <v>0</v>
      </c>
      <c r="G668" s="45">
        <f t="shared" si="391"/>
        <v>0</v>
      </c>
      <c r="H668" s="46">
        <f t="shared" si="391"/>
        <v>0</v>
      </c>
      <c r="I668" s="71">
        <f t="shared" si="371"/>
        <v>0</v>
      </c>
    </row>
    <row r="669" spans="1:9" s="3" customFormat="1" hidden="1" x14ac:dyDescent="0.2">
      <c r="A669" s="50" t="s">
        <v>69</v>
      </c>
      <c r="B669" s="134" t="s">
        <v>70</v>
      </c>
      <c r="C669" s="41"/>
      <c r="D669" s="41"/>
      <c r="E669" s="41">
        <f>C669+D669</f>
        <v>0</v>
      </c>
      <c r="F669" s="41"/>
      <c r="G669" s="41"/>
      <c r="H669" s="42"/>
      <c r="I669" s="71">
        <f t="shared" si="371"/>
        <v>0</v>
      </c>
    </row>
    <row r="670" spans="1:9" s="3" customFormat="1" hidden="1" x14ac:dyDescent="0.2">
      <c r="A670" s="68"/>
      <c r="B670" s="55"/>
      <c r="C670" s="41"/>
      <c r="D670" s="41"/>
      <c r="E670" s="41"/>
      <c r="F670" s="41"/>
      <c r="G670" s="41"/>
      <c r="H670" s="42"/>
      <c r="I670" s="71">
        <f t="shared" si="371"/>
        <v>0</v>
      </c>
    </row>
    <row r="671" spans="1:9" s="3" customFormat="1" hidden="1" x14ac:dyDescent="0.2">
      <c r="A671" s="48" t="s">
        <v>71</v>
      </c>
      <c r="B671" s="67" t="s">
        <v>72</v>
      </c>
      <c r="C671" s="45"/>
      <c r="D671" s="45"/>
      <c r="E671" s="45">
        <f>C671+D671</f>
        <v>0</v>
      </c>
      <c r="F671" s="45"/>
      <c r="G671" s="45"/>
      <c r="H671" s="46"/>
      <c r="I671" s="71">
        <f t="shared" si="371"/>
        <v>0</v>
      </c>
    </row>
    <row r="672" spans="1:9" s="3" customFormat="1" hidden="1" x14ac:dyDescent="0.2">
      <c r="A672" s="68"/>
      <c r="B672" s="55"/>
      <c r="C672" s="41"/>
      <c r="D672" s="41"/>
      <c r="E672" s="41"/>
      <c r="F672" s="41"/>
      <c r="G672" s="41"/>
      <c r="H672" s="42"/>
      <c r="I672" s="71">
        <f t="shared" si="371"/>
        <v>0</v>
      </c>
    </row>
    <row r="673" spans="1:9" s="3" customFormat="1" hidden="1" x14ac:dyDescent="0.2">
      <c r="A673" s="48" t="s">
        <v>73</v>
      </c>
      <c r="B673" s="67"/>
      <c r="C673" s="45">
        <f>C620-C641</f>
        <v>0</v>
      </c>
      <c r="D673" s="45">
        <f t="shared" ref="D673:H673" si="392">D620-D641</f>
        <v>0</v>
      </c>
      <c r="E673" s="45">
        <f t="shared" si="392"/>
        <v>0</v>
      </c>
      <c r="F673" s="45">
        <f t="shared" si="392"/>
        <v>0</v>
      </c>
      <c r="G673" s="45">
        <f t="shared" si="392"/>
        <v>0</v>
      </c>
      <c r="H673" s="46">
        <f t="shared" si="392"/>
        <v>0</v>
      </c>
      <c r="I673" s="71">
        <f t="shared" si="371"/>
        <v>0</v>
      </c>
    </row>
    <row r="674" spans="1:9" s="5" customFormat="1" ht="25.5" hidden="1" x14ac:dyDescent="0.2">
      <c r="A674" s="99" t="s">
        <v>99</v>
      </c>
      <c r="B674" s="100"/>
      <c r="C674" s="101">
        <f>C675</f>
        <v>0</v>
      </c>
      <c r="D674" s="101">
        <f t="shared" ref="D674:H674" si="393">D675</f>
        <v>0</v>
      </c>
      <c r="E674" s="101">
        <f t="shared" si="393"/>
        <v>0</v>
      </c>
      <c r="F674" s="101">
        <f t="shared" si="393"/>
        <v>0</v>
      </c>
      <c r="G674" s="101">
        <f t="shared" si="393"/>
        <v>0</v>
      </c>
      <c r="H674" s="102">
        <f t="shared" si="393"/>
        <v>0</v>
      </c>
      <c r="I674" s="71">
        <f t="shared" si="371"/>
        <v>0</v>
      </c>
    </row>
    <row r="675" spans="1:9" s="3" customFormat="1" hidden="1" x14ac:dyDescent="0.2">
      <c r="A675" s="111" t="s">
        <v>78</v>
      </c>
      <c r="B675" s="112"/>
      <c r="C675" s="117">
        <f>SUM(C676,C677,C678,C682)</f>
        <v>0</v>
      </c>
      <c r="D675" s="117">
        <f t="shared" ref="D675:H675" si="394">SUM(D676,D677,D678,D682)</f>
        <v>0</v>
      </c>
      <c r="E675" s="117">
        <f t="shared" si="394"/>
        <v>0</v>
      </c>
      <c r="F675" s="117">
        <f t="shared" si="394"/>
        <v>0</v>
      </c>
      <c r="G675" s="117">
        <f t="shared" si="394"/>
        <v>0</v>
      </c>
      <c r="H675" s="118">
        <f t="shared" si="394"/>
        <v>0</v>
      </c>
      <c r="I675" s="71">
        <f t="shared" si="371"/>
        <v>0</v>
      </c>
    </row>
    <row r="676" spans="1:9" s="3" customFormat="1" hidden="1" x14ac:dyDescent="0.2">
      <c r="A676" s="36" t="s">
        <v>12</v>
      </c>
      <c r="B676" s="37"/>
      <c r="C676" s="41"/>
      <c r="D676" s="41"/>
      <c r="E676" s="41">
        <f>SUM(C676,D676)</f>
        <v>0</v>
      </c>
      <c r="F676" s="41"/>
      <c r="G676" s="41"/>
      <c r="H676" s="42"/>
      <c r="I676" s="71">
        <f t="shared" si="371"/>
        <v>0</v>
      </c>
    </row>
    <row r="677" spans="1:9" s="3" customFormat="1" hidden="1" x14ac:dyDescent="0.2">
      <c r="A677" s="36" t="s">
        <v>13</v>
      </c>
      <c r="B677" s="40"/>
      <c r="C677" s="41"/>
      <c r="D677" s="41"/>
      <c r="E677" s="41">
        <f t="shared" ref="E677:E678" si="395">SUM(C677,D677)</f>
        <v>0</v>
      </c>
      <c r="F677" s="41"/>
      <c r="G677" s="41"/>
      <c r="H677" s="42"/>
      <c r="I677" s="71">
        <f t="shared" si="371"/>
        <v>0</v>
      </c>
    </row>
    <row r="678" spans="1:9" s="3" customFormat="1" hidden="1" x14ac:dyDescent="0.2">
      <c r="A678" s="43" t="s">
        <v>79</v>
      </c>
      <c r="B678" s="44" t="s">
        <v>15</v>
      </c>
      <c r="C678" s="45">
        <f>SUM(C679:C681)</f>
        <v>0</v>
      </c>
      <c r="D678" s="45">
        <f>SUM(D679:D681)</f>
        <v>0</v>
      </c>
      <c r="E678" s="45">
        <f t="shared" si="395"/>
        <v>0</v>
      </c>
      <c r="F678" s="45">
        <f t="shared" ref="F678" si="396">SUM(F679:F681)</f>
        <v>0</v>
      </c>
      <c r="G678" s="45">
        <f t="shared" ref="G678:H678" si="397">SUM(G679:G681)</f>
        <v>0</v>
      </c>
      <c r="H678" s="46">
        <f t="shared" si="397"/>
        <v>0</v>
      </c>
      <c r="I678" s="71">
        <f t="shared" si="371"/>
        <v>0</v>
      </c>
    </row>
    <row r="679" spans="1:9" s="3" customFormat="1" hidden="1" x14ac:dyDescent="0.2">
      <c r="A679" s="47" t="s">
        <v>16</v>
      </c>
      <c r="B679" s="37" t="s">
        <v>17</v>
      </c>
      <c r="C679" s="41"/>
      <c r="D679" s="41"/>
      <c r="E679" s="41">
        <f t="shared" ref="E679:E681" si="398">SUM(C679,D679)</f>
        <v>0</v>
      </c>
      <c r="F679" s="41"/>
      <c r="G679" s="41"/>
      <c r="H679" s="42"/>
      <c r="I679" s="71">
        <f t="shared" si="371"/>
        <v>0</v>
      </c>
    </row>
    <row r="680" spans="1:9" s="3" customFormat="1" hidden="1" x14ac:dyDescent="0.2">
      <c r="A680" s="47" t="s">
        <v>18</v>
      </c>
      <c r="B680" s="37" t="s">
        <v>19</v>
      </c>
      <c r="C680" s="41"/>
      <c r="D680" s="41"/>
      <c r="E680" s="41">
        <f t="shared" si="398"/>
        <v>0</v>
      </c>
      <c r="F680" s="41"/>
      <c r="G680" s="41"/>
      <c r="H680" s="42"/>
      <c r="I680" s="71">
        <f t="shared" si="371"/>
        <v>0</v>
      </c>
    </row>
    <row r="681" spans="1:9" s="3" customFormat="1" hidden="1" x14ac:dyDescent="0.2">
      <c r="A681" s="47" t="s">
        <v>20</v>
      </c>
      <c r="B681" s="37" t="s">
        <v>21</v>
      </c>
      <c r="C681" s="41"/>
      <c r="D681" s="41"/>
      <c r="E681" s="41">
        <f t="shared" si="398"/>
        <v>0</v>
      </c>
      <c r="F681" s="41"/>
      <c r="G681" s="41"/>
      <c r="H681" s="42"/>
      <c r="I681" s="71">
        <f t="shared" si="371"/>
        <v>0</v>
      </c>
    </row>
    <row r="682" spans="1:9" s="3" customFormat="1" ht="25.5" hidden="1" x14ac:dyDescent="0.2">
      <c r="A682" s="43" t="s">
        <v>22</v>
      </c>
      <c r="B682" s="44" t="s">
        <v>23</v>
      </c>
      <c r="C682" s="45">
        <f>SUM(C683,C687,C691)</f>
        <v>0</v>
      </c>
      <c r="D682" s="45">
        <f t="shared" ref="D682:H682" si="399">SUM(D683,D687,D691)</f>
        <v>0</v>
      </c>
      <c r="E682" s="45">
        <f t="shared" si="399"/>
        <v>0</v>
      </c>
      <c r="F682" s="45">
        <f t="shared" si="399"/>
        <v>0</v>
      </c>
      <c r="G682" s="45">
        <f t="shared" si="399"/>
        <v>0</v>
      </c>
      <c r="H682" s="46">
        <f t="shared" si="399"/>
        <v>0</v>
      </c>
      <c r="I682" s="71">
        <f t="shared" si="371"/>
        <v>0</v>
      </c>
    </row>
    <row r="683" spans="1:9" s="3" customFormat="1" hidden="1" x14ac:dyDescent="0.2">
      <c r="A683" s="48" t="s">
        <v>24</v>
      </c>
      <c r="B683" s="49" t="s">
        <v>25</v>
      </c>
      <c r="C683" s="45">
        <f>SUM(C684:C686)</f>
        <v>0</v>
      </c>
      <c r="D683" s="45">
        <f t="shared" ref="D683:H683" si="400">SUM(D684:D686)</f>
        <v>0</v>
      </c>
      <c r="E683" s="45">
        <f t="shared" si="400"/>
        <v>0</v>
      </c>
      <c r="F683" s="45">
        <f t="shared" si="400"/>
        <v>0</v>
      </c>
      <c r="G683" s="45">
        <f t="shared" si="400"/>
        <v>0</v>
      </c>
      <c r="H683" s="46">
        <f t="shared" si="400"/>
        <v>0</v>
      </c>
      <c r="I683" s="71">
        <f t="shared" si="371"/>
        <v>0</v>
      </c>
    </row>
    <row r="684" spans="1:9" s="3" customFormat="1" hidden="1" x14ac:dyDescent="0.2">
      <c r="A684" s="50" t="s">
        <v>26</v>
      </c>
      <c r="B684" s="51" t="s">
        <v>27</v>
      </c>
      <c r="C684" s="41"/>
      <c r="D684" s="41"/>
      <c r="E684" s="41">
        <f t="shared" ref="E684:E686" si="401">SUM(C684,D684)</f>
        <v>0</v>
      </c>
      <c r="F684" s="41"/>
      <c r="G684" s="41"/>
      <c r="H684" s="42"/>
      <c r="I684" s="71">
        <f t="shared" si="371"/>
        <v>0</v>
      </c>
    </row>
    <row r="685" spans="1:9" s="3" customFormat="1" hidden="1" x14ac:dyDescent="0.2">
      <c r="A685" s="50" t="s">
        <v>28</v>
      </c>
      <c r="B685" s="52" t="s">
        <v>29</v>
      </c>
      <c r="C685" s="41"/>
      <c r="D685" s="41"/>
      <c r="E685" s="41">
        <f t="shared" si="401"/>
        <v>0</v>
      </c>
      <c r="F685" s="41"/>
      <c r="G685" s="41"/>
      <c r="H685" s="42"/>
      <c r="I685" s="71">
        <f t="shared" si="371"/>
        <v>0</v>
      </c>
    </row>
    <row r="686" spans="1:9" s="3" customFormat="1" hidden="1" x14ac:dyDescent="0.2">
      <c r="A686" s="50" t="s">
        <v>30</v>
      </c>
      <c r="B686" s="52" t="s">
        <v>31</v>
      </c>
      <c r="C686" s="41"/>
      <c r="D686" s="41"/>
      <c r="E686" s="41">
        <f t="shared" si="401"/>
        <v>0</v>
      </c>
      <c r="F686" s="41"/>
      <c r="G686" s="41"/>
      <c r="H686" s="42"/>
      <c r="I686" s="71">
        <f t="shared" si="371"/>
        <v>0</v>
      </c>
    </row>
    <row r="687" spans="1:9" s="3" customFormat="1" hidden="1" x14ac:dyDescent="0.2">
      <c r="A687" s="48" t="s">
        <v>32</v>
      </c>
      <c r="B687" s="53" t="s">
        <v>33</v>
      </c>
      <c r="C687" s="45">
        <f>SUM(C688:C690)</f>
        <v>0</v>
      </c>
      <c r="D687" s="45">
        <f t="shared" ref="D687:H687" si="402">SUM(D688:D690)</f>
        <v>0</v>
      </c>
      <c r="E687" s="45">
        <f t="shared" si="402"/>
        <v>0</v>
      </c>
      <c r="F687" s="45">
        <f t="shared" si="402"/>
        <v>0</v>
      </c>
      <c r="G687" s="45">
        <f t="shared" si="402"/>
        <v>0</v>
      </c>
      <c r="H687" s="46">
        <f t="shared" si="402"/>
        <v>0</v>
      </c>
      <c r="I687" s="71">
        <f t="shared" si="371"/>
        <v>0</v>
      </c>
    </row>
    <row r="688" spans="1:9" s="3" customFormat="1" hidden="1" x14ac:dyDescent="0.2">
      <c r="A688" s="50" t="s">
        <v>26</v>
      </c>
      <c r="B688" s="52" t="s">
        <v>34</v>
      </c>
      <c r="C688" s="41"/>
      <c r="D688" s="41"/>
      <c r="E688" s="41">
        <f t="shared" ref="E688:E690" si="403">SUM(C688,D688)</f>
        <v>0</v>
      </c>
      <c r="F688" s="41"/>
      <c r="G688" s="41"/>
      <c r="H688" s="42"/>
      <c r="I688" s="71">
        <f t="shared" si="371"/>
        <v>0</v>
      </c>
    </row>
    <row r="689" spans="1:9" s="3" customFormat="1" hidden="1" x14ac:dyDescent="0.2">
      <c r="A689" s="50" t="s">
        <v>28</v>
      </c>
      <c r="B689" s="52" t="s">
        <v>35</v>
      </c>
      <c r="C689" s="41"/>
      <c r="D689" s="41"/>
      <c r="E689" s="41">
        <f t="shared" si="403"/>
        <v>0</v>
      </c>
      <c r="F689" s="41"/>
      <c r="G689" s="41"/>
      <c r="H689" s="42"/>
      <c r="I689" s="71">
        <f t="shared" si="371"/>
        <v>0</v>
      </c>
    </row>
    <row r="690" spans="1:9" s="3" customFormat="1" hidden="1" x14ac:dyDescent="0.2">
      <c r="A690" s="50" t="s">
        <v>30</v>
      </c>
      <c r="B690" s="52" t="s">
        <v>36</v>
      </c>
      <c r="C690" s="41"/>
      <c r="D690" s="41"/>
      <c r="E690" s="41">
        <f t="shared" si="403"/>
        <v>0</v>
      </c>
      <c r="F690" s="41"/>
      <c r="G690" s="41"/>
      <c r="H690" s="42"/>
      <c r="I690" s="71">
        <f t="shared" si="371"/>
        <v>0</v>
      </c>
    </row>
    <row r="691" spans="1:9" s="3" customFormat="1" hidden="1" x14ac:dyDescent="0.2">
      <c r="A691" s="48" t="s">
        <v>37</v>
      </c>
      <c r="B691" s="53" t="s">
        <v>38</v>
      </c>
      <c r="C691" s="45">
        <f>SUM(C692:C694)</f>
        <v>0</v>
      </c>
      <c r="D691" s="45">
        <f t="shared" ref="D691:H691" si="404">SUM(D692:D694)</f>
        <v>0</v>
      </c>
      <c r="E691" s="45">
        <f t="shared" si="404"/>
        <v>0</v>
      </c>
      <c r="F691" s="45">
        <f t="shared" si="404"/>
        <v>0</v>
      </c>
      <c r="G691" s="45">
        <f t="shared" si="404"/>
        <v>0</v>
      </c>
      <c r="H691" s="46">
        <f t="shared" si="404"/>
        <v>0</v>
      </c>
      <c r="I691" s="71">
        <f t="shared" si="371"/>
        <v>0</v>
      </c>
    </row>
    <row r="692" spans="1:9" s="3" customFormat="1" hidden="1" x14ac:dyDescent="0.2">
      <c r="A692" s="50" t="s">
        <v>26</v>
      </c>
      <c r="B692" s="52" t="s">
        <v>39</v>
      </c>
      <c r="C692" s="41"/>
      <c r="D692" s="41"/>
      <c r="E692" s="41">
        <f t="shared" ref="E692:E694" si="405">SUM(C692,D692)</f>
        <v>0</v>
      </c>
      <c r="F692" s="41"/>
      <c r="G692" s="41"/>
      <c r="H692" s="42"/>
      <c r="I692" s="71">
        <f t="shared" si="371"/>
        <v>0</v>
      </c>
    </row>
    <row r="693" spans="1:9" s="3" customFormat="1" hidden="1" x14ac:dyDescent="0.2">
      <c r="A693" s="50" t="s">
        <v>28</v>
      </c>
      <c r="B693" s="52" t="s">
        <v>40</v>
      </c>
      <c r="C693" s="41"/>
      <c r="D693" s="41"/>
      <c r="E693" s="41">
        <f t="shared" si="405"/>
        <v>0</v>
      </c>
      <c r="F693" s="41"/>
      <c r="G693" s="41"/>
      <c r="H693" s="42"/>
      <c r="I693" s="71">
        <f t="shared" ref="I693:I759" si="406">SUM(E693:H693)</f>
        <v>0</v>
      </c>
    </row>
    <row r="694" spans="1:9" s="3" customFormat="1" hidden="1" x14ac:dyDescent="0.2">
      <c r="A694" s="50" t="s">
        <v>30</v>
      </c>
      <c r="B694" s="52" t="s">
        <v>41</v>
      </c>
      <c r="C694" s="41"/>
      <c r="D694" s="41"/>
      <c r="E694" s="41">
        <f t="shared" si="405"/>
        <v>0</v>
      </c>
      <c r="F694" s="41"/>
      <c r="G694" s="41"/>
      <c r="H694" s="42"/>
      <c r="I694" s="71">
        <f t="shared" si="406"/>
        <v>0</v>
      </c>
    </row>
    <row r="695" spans="1:9" s="3" customFormat="1" hidden="1" x14ac:dyDescent="0.2">
      <c r="A695" s="111" t="s">
        <v>76</v>
      </c>
      <c r="B695" s="112"/>
      <c r="C695" s="105">
        <f>SUM(C696,C699,C725,C722)</f>
        <v>0</v>
      </c>
      <c r="D695" s="105">
        <f>SUM(D696,D699,D725,D722)</f>
        <v>0</v>
      </c>
      <c r="E695" s="105">
        <f t="shared" ref="E695:H695" si="407">SUM(E696,E699,E725,E722)</f>
        <v>0</v>
      </c>
      <c r="F695" s="105">
        <f t="shared" si="407"/>
        <v>0</v>
      </c>
      <c r="G695" s="105">
        <f t="shared" si="407"/>
        <v>0</v>
      </c>
      <c r="H695" s="106">
        <f t="shared" si="407"/>
        <v>0</v>
      </c>
      <c r="I695" s="71">
        <f t="shared" si="406"/>
        <v>0</v>
      </c>
    </row>
    <row r="696" spans="1:9" s="3" customFormat="1" hidden="1" x14ac:dyDescent="0.2">
      <c r="A696" s="60" t="s">
        <v>43</v>
      </c>
      <c r="B696" s="61">
        <v>20</v>
      </c>
      <c r="C696" s="45">
        <f>SUM(C697)</f>
        <v>0</v>
      </c>
      <c r="D696" s="45">
        <f t="shared" ref="D696:H696" si="408">SUM(D697)</f>
        <v>0</v>
      </c>
      <c r="E696" s="45">
        <f t="shared" si="408"/>
        <v>0</v>
      </c>
      <c r="F696" s="45">
        <f t="shared" si="408"/>
        <v>0</v>
      </c>
      <c r="G696" s="45">
        <f t="shared" si="408"/>
        <v>0</v>
      </c>
      <c r="H696" s="46">
        <f t="shared" si="408"/>
        <v>0</v>
      </c>
      <c r="I696" s="71">
        <f t="shared" si="406"/>
        <v>0</v>
      </c>
    </row>
    <row r="697" spans="1:9" s="3" customFormat="1" hidden="1" x14ac:dyDescent="0.2">
      <c r="A697" s="50" t="s">
        <v>87</v>
      </c>
      <c r="B697" s="134" t="s">
        <v>88</v>
      </c>
      <c r="C697" s="41"/>
      <c r="D697" s="41"/>
      <c r="E697" s="41">
        <f>C697+D697</f>
        <v>0</v>
      </c>
      <c r="F697" s="41"/>
      <c r="G697" s="41"/>
      <c r="H697" s="42"/>
      <c r="I697" s="71">
        <f t="shared" si="406"/>
        <v>0</v>
      </c>
    </row>
    <row r="698" spans="1:9" s="3" customFormat="1" hidden="1" x14ac:dyDescent="0.2">
      <c r="A698" s="50"/>
      <c r="B698" s="51"/>
      <c r="C698" s="41"/>
      <c r="D698" s="41"/>
      <c r="E698" s="41"/>
      <c r="F698" s="41"/>
      <c r="G698" s="41"/>
      <c r="H698" s="42"/>
      <c r="I698" s="71">
        <f t="shared" si="406"/>
        <v>0</v>
      </c>
    </row>
    <row r="699" spans="1:9" s="3" customFormat="1" ht="25.5" hidden="1" x14ac:dyDescent="0.2">
      <c r="A699" s="135" t="s">
        <v>46</v>
      </c>
      <c r="B699" s="62">
        <v>60</v>
      </c>
      <c r="C699" s="45">
        <f>SUM(C700,C707,C714)</f>
        <v>0</v>
      </c>
      <c r="D699" s="45">
        <f t="shared" ref="D699:H699" si="409">SUM(D700,D707,D714)</f>
        <v>0</v>
      </c>
      <c r="E699" s="45">
        <f t="shared" si="409"/>
        <v>0</v>
      </c>
      <c r="F699" s="45">
        <f t="shared" si="409"/>
        <v>0</v>
      </c>
      <c r="G699" s="45">
        <f t="shared" si="409"/>
        <v>0</v>
      </c>
      <c r="H699" s="46">
        <f t="shared" si="409"/>
        <v>0</v>
      </c>
      <c r="I699" s="71">
        <f t="shared" si="406"/>
        <v>0</v>
      </c>
    </row>
    <row r="700" spans="1:9" s="3" customFormat="1" ht="25.5" hidden="1" x14ac:dyDescent="0.2">
      <c r="A700" s="60" t="s">
        <v>47</v>
      </c>
      <c r="B700" s="63">
        <v>60</v>
      </c>
      <c r="C700" s="45">
        <f>SUM(C704,C705,C706)</f>
        <v>0</v>
      </c>
      <c r="D700" s="45">
        <f t="shared" ref="D700:H700" si="410">SUM(D704,D705,D706)</f>
        <v>0</v>
      </c>
      <c r="E700" s="45">
        <f t="shared" si="410"/>
        <v>0</v>
      </c>
      <c r="F700" s="45">
        <f t="shared" si="410"/>
        <v>0</v>
      </c>
      <c r="G700" s="45">
        <f t="shared" si="410"/>
        <v>0</v>
      </c>
      <c r="H700" s="46">
        <f t="shared" si="410"/>
        <v>0</v>
      </c>
      <c r="I700" s="71">
        <f t="shared" si="406"/>
        <v>0</v>
      </c>
    </row>
    <row r="701" spans="1:9" s="3" customFormat="1" hidden="1" x14ac:dyDescent="0.2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406"/>
        <v>0</v>
      </c>
    </row>
    <row r="702" spans="1:9" s="3" customFormat="1" hidden="1" x14ac:dyDescent="0.2">
      <c r="A702" s="64" t="s">
        <v>49</v>
      </c>
      <c r="B702" s="65"/>
      <c r="C702" s="45">
        <f>C704+C705+C706-C703</f>
        <v>0</v>
      </c>
      <c r="D702" s="45">
        <f t="shared" ref="D702:H702" si="411">D704+D705+D706-D703</f>
        <v>0</v>
      </c>
      <c r="E702" s="45">
        <f t="shared" si="411"/>
        <v>0</v>
      </c>
      <c r="F702" s="45">
        <f t="shared" si="411"/>
        <v>0</v>
      </c>
      <c r="G702" s="45">
        <f t="shared" si="411"/>
        <v>0</v>
      </c>
      <c r="H702" s="46">
        <f t="shared" si="411"/>
        <v>0</v>
      </c>
      <c r="I702" s="71">
        <f t="shared" si="406"/>
        <v>0</v>
      </c>
    </row>
    <row r="703" spans="1:9" s="3" customFormat="1" hidden="1" x14ac:dyDescent="0.2">
      <c r="A703" s="64" t="s">
        <v>50</v>
      </c>
      <c r="B703" s="65"/>
      <c r="C703" s="45"/>
      <c r="D703" s="45"/>
      <c r="E703" s="45">
        <f t="shared" ref="E703:E706" si="412">C703+D703</f>
        <v>0</v>
      </c>
      <c r="F703" s="45"/>
      <c r="G703" s="45"/>
      <c r="H703" s="46"/>
      <c r="I703" s="71">
        <f t="shared" si="406"/>
        <v>0</v>
      </c>
    </row>
    <row r="704" spans="1:9" s="3" customFormat="1" hidden="1" x14ac:dyDescent="0.2">
      <c r="A704" s="36" t="s">
        <v>51</v>
      </c>
      <c r="B704" s="136" t="s">
        <v>52</v>
      </c>
      <c r="C704" s="41"/>
      <c r="D704" s="41"/>
      <c r="E704" s="41">
        <f t="shared" si="412"/>
        <v>0</v>
      </c>
      <c r="F704" s="41"/>
      <c r="G704" s="41"/>
      <c r="H704" s="42"/>
      <c r="I704" s="71">
        <f t="shared" si="406"/>
        <v>0</v>
      </c>
    </row>
    <row r="705" spans="1:9" s="3" customFormat="1" hidden="1" x14ac:dyDescent="0.2">
      <c r="A705" s="36" t="s">
        <v>18</v>
      </c>
      <c r="B705" s="136" t="s">
        <v>53</v>
      </c>
      <c r="C705" s="41"/>
      <c r="D705" s="41"/>
      <c r="E705" s="41">
        <f t="shared" si="412"/>
        <v>0</v>
      </c>
      <c r="F705" s="41"/>
      <c r="G705" s="41"/>
      <c r="H705" s="42"/>
      <c r="I705" s="71">
        <f t="shared" si="406"/>
        <v>0</v>
      </c>
    </row>
    <row r="706" spans="1:9" s="3" customFormat="1" hidden="1" x14ac:dyDescent="0.2">
      <c r="A706" s="36" t="s">
        <v>20</v>
      </c>
      <c r="B706" s="137" t="s">
        <v>54</v>
      </c>
      <c r="C706" s="41"/>
      <c r="D706" s="41"/>
      <c r="E706" s="41">
        <f t="shared" si="412"/>
        <v>0</v>
      </c>
      <c r="F706" s="41"/>
      <c r="G706" s="41"/>
      <c r="H706" s="42"/>
      <c r="I706" s="71">
        <f t="shared" si="406"/>
        <v>0</v>
      </c>
    </row>
    <row r="707" spans="1:9" s="3" customFormat="1" hidden="1" x14ac:dyDescent="0.2">
      <c r="A707" s="60" t="s">
        <v>55</v>
      </c>
      <c r="B707" s="61" t="s">
        <v>56</v>
      </c>
      <c r="C707" s="45">
        <f>SUM(C711,C712,C713)</f>
        <v>0</v>
      </c>
      <c r="D707" s="45">
        <f t="shared" ref="D707:H707" si="413">SUM(D711,D712,D713)</f>
        <v>0</v>
      </c>
      <c r="E707" s="45">
        <f t="shared" si="413"/>
        <v>0</v>
      </c>
      <c r="F707" s="45">
        <f t="shared" si="413"/>
        <v>0</v>
      </c>
      <c r="G707" s="45">
        <f t="shared" si="413"/>
        <v>0</v>
      </c>
      <c r="H707" s="46">
        <f t="shared" si="413"/>
        <v>0</v>
      </c>
      <c r="I707" s="71">
        <f t="shared" si="406"/>
        <v>0</v>
      </c>
    </row>
    <row r="708" spans="1:9" s="3" customFormat="1" hidden="1" x14ac:dyDescent="0.2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406"/>
        <v>0</v>
      </c>
    </row>
    <row r="709" spans="1:9" s="3" customFormat="1" hidden="1" x14ac:dyDescent="0.2">
      <c r="A709" s="64" t="s">
        <v>49</v>
      </c>
      <c r="B709" s="65"/>
      <c r="C709" s="45">
        <f>C711+C712+C713-C710</f>
        <v>0</v>
      </c>
      <c r="D709" s="45">
        <f t="shared" ref="D709:H709" si="414">D711+D712+D713-D710</f>
        <v>0</v>
      </c>
      <c r="E709" s="45">
        <f t="shared" si="414"/>
        <v>0</v>
      </c>
      <c r="F709" s="45">
        <f t="shared" si="414"/>
        <v>0</v>
      </c>
      <c r="G709" s="45">
        <f t="shared" si="414"/>
        <v>0</v>
      </c>
      <c r="H709" s="46">
        <f t="shared" si="414"/>
        <v>0</v>
      </c>
      <c r="I709" s="71">
        <f t="shared" si="406"/>
        <v>0</v>
      </c>
    </row>
    <row r="710" spans="1:9" s="3" customFormat="1" hidden="1" x14ac:dyDescent="0.2">
      <c r="A710" s="64" t="s">
        <v>50</v>
      </c>
      <c r="B710" s="65"/>
      <c r="C710" s="45"/>
      <c r="D710" s="45"/>
      <c r="E710" s="45">
        <f t="shared" ref="E710:E713" si="415">C710+D710</f>
        <v>0</v>
      </c>
      <c r="F710" s="45"/>
      <c r="G710" s="45"/>
      <c r="H710" s="46"/>
      <c r="I710" s="71">
        <f t="shared" si="406"/>
        <v>0</v>
      </c>
    </row>
    <row r="711" spans="1:9" s="3" customFormat="1" hidden="1" x14ac:dyDescent="0.2">
      <c r="A711" s="36" t="s">
        <v>57</v>
      </c>
      <c r="B711" s="137" t="s">
        <v>58</v>
      </c>
      <c r="C711" s="41"/>
      <c r="D711" s="41"/>
      <c r="E711" s="41">
        <f t="shared" si="415"/>
        <v>0</v>
      </c>
      <c r="F711" s="41"/>
      <c r="G711" s="41"/>
      <c r="H711" s="42"/>
      <c r="I711" s="71">
        <f t="shared" si="406"/>
        <v>0</v>
      </c>
    </row>
    <row r="712" spans="1:9" s="3" customFormat="1" hidden="1" x14ac:dyDescent="0.2">
      <c r="A712" s="36" t="s">
        <v>59</v>
      </c>
      <c r="B712" s="137" t="s">
        <v>60</v>
      </c>
      <c r="C712" s="41"/>
      <c r="D712" s="41"/>
      <c r="E712" s="41">
        <f t="shared" si="415"/>
        <v>0</v>
      </c>
      <c r="F712" s="41"/>
      <c r="G712" s="41"/>
      <c r="H712" s="42"/>
      <c r="I712" s="71">
        <f t="shared" si="406"/>
        <v>0</v>
      </c>
    </row>
    <row r="713" spans="1:9" s="3" customFormat="1" hidden="1" x14ac:dyDescent="0.2">
      <c r="A713" s="36" t="s">
        <v>61</v>
      </c>
      <c r="B713" s="137" t="s">
        <v>62</v>
      </c>
      <c r="C713" s="41"/>
      <c r="D713" s="41"/>
      <c r="E713" s="41">
        <f t="shared" si="415"/>
        <v>0</v>
      </c>
      <c r="F713" s="41"/>
      <c r="G713" s="41"/>
      <c r="H713" s="42"/>
      <c r="I713" s="71">
        <f t="shared" si="406"/>
        <v>0</v>
      </c>
    </row>
    <row r="714" spans="1:9" s="3" customFormat="1" hidden="1" x14ac:dyDescent="0.2">
      <c r="A714" s="60" t="s">
        <v>63</v>
      </c>
      <c r="B714" s="67" t="s">
        <v>64</v>
      </c>
      <c r="C714" s="45">
        <f>SUM(C718,C719,C720)</f>
        <v>0</v>
      </c>
      <c r="D714" s="45">
        <f t="shared" ref="D714:H714" si="416">SUM(D718,D719,D720)</f>
        <v>0</v>
      </c>
      <c r="E714" s="45">
        <f t="shared" si="416"/>
        <v>0</v>
      </c>
      <c r="F714" s="45">
        <f t="shared" si="416"/>
        <v>0</v>
      </c>
      <c r="G714" s="45">
        <f t="shared" si="416"/>
        <v>0</v>
      </c>
      <c r="H714" s="46">
        <f t="shared" si="416"/>
        <v>0</v>
      </c>
      <c r="I714" s="71">
        <f t="shared" si="406"/>
        <v>0</v>
      </c>
    </row>
    <row r="715" spans="1:9" s="3" customFormat="1" hidden="1" x14ac:dyDescent="0.2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406"/>
        <v>0</v>
      </c>
    </row>
    <row r="716" spans="1:9" s="3" customFormat="1" hidden="1" x14ac:dyDescent="0.2">
      <c r="A716" s="64" t="s">
        <v>49</v>
      </c>
      <c r="B716" s="65"/>
      <c r="C716" s="45">
        <f>C718+C719+C720-C717</f>
        <v>0</v>
      </c>
      <c r="D716" s="45">
        <f t="shared" ref="D716:H716" si="417">D718+D719+D720-D717</f>
        <v>0</v>
      </c>
      <c r="E716" s="45">
        <f t="shared" si="417"/>
        <v>0</v>
      </c>
      <c r="F716" s="45">
        <f t="shared" si="417"/>
        <v>0</v>
      </c>
      <c r="G716" s="45">
        <f t="shared" si="417"/>
        <v>0</v>
      </c>
      <c r="H716" s="46">
        <f t="shared" si="417"/>
        <v>0</v>
      </c>
      <c r="I716" s="71">
        <f t="shared" si="406"/>
        <v>0</v>
      </c>
    </row>
    <row r="717" spans="1:9" s="3" customFormat="1" hidden="1" x14ac:dyDescent="0.2">
      <c r="A717" s="64" t="s">
        <v>50</v>
      </c>
      <c r="B717" s="65"/>
      <c r="C717" s="45"/>
      <c r="D717" s="45"/>
      <c r="E717" s="45">
        <f t="shared" ref="E717:E720" si="418">C717+D717</f>
        <v>0</v>
      </c>
      <c r="F717" s="45"/>
      <c r="G717" s="45"/>
      <c r="H717" s="46"/>
      <c r="I717" s="71">
        <f t="shared" si="406"/>
        <v>0</v>
      </c>
    </row>
    <row r="718" spans="1:9" s="3" customFormat="1" hidden="1" x14ac:dyDescent="0.2">
      <c r="A718" s="36" t="s">
        <v>57</v>
      </c>
      <c r="B718" s="137" t="s">
        <v>65</v>
      </c>
      <c r="C718" s="41"/>
      <c r="D718" s="41"/>
      <c r="E718" s="41">
        <f t="shared" si="418"/>
        <v>0</v>
      </c>
      <c r="F718" s="41"/>
      <c r="G718" s="41"/>
      <c r="H718" s="42"/>
      <c r="I718" s="71">
        <f t="shared" si="406"/>
        <v>0</v>
      </c>
    </row>
    <row r="719" spans="1:9" s="3" customFormat="1" hidden="1" x14ac:dyDescent="0.2">
      <c r="A719" s="36" t="s">
        <v>59</v>
      </c>
      <c r="B719" s="137" t="s">
        <v>66</v>
      </c>
      <c r="C719" s="41"/>
      <c r="D719" s="41"/>
      <c r="E719" s="41">
        <f t="shared" si="418"/>
        <v>0</v>
      </c>
      <c r="F719" s="41"/>
      <c r="G719" s="41"/>
      <c r="H719" s="42"/>
      <c r="I719" s="71">
        <f t="shared" si="406"/>
        <v>0</v>
      </c>
    </row>
    <row r="720" spans="1:9" s="3" customFormat="1" hidden="1" x14ac:dyDescent="0.2">
      <c r="A720" s="36" t="s">
        <v>61</v>
      </c>
      <c r="B720" s="137" t="s">
        <v>67</v>
      </c>
      <c r="C720" s="41"/>
      <c r="D720" s="41"/>
      <c r="E720" s="41">
        <f t="shared" si="418"/>
        <v>0</v>
      </c>
      <c r="F720" s="41"/>
      <c r="G720" s="41"/>
      <c r="H720" s="42"/>
      <c r="I720" s="71">
        <f t="shared" si="406"/>
        <v>0</v>
      </c>
    </row>
    <row r="721" spans="1:9" s="3" customFormat="1" hidden="1" x14ac:dyDescent="0.2">
      <c r="A721" s="68"/>
      <c r="B721" s="55"/>
      <c r="C721" s="41"/>
      <c r="D721" s="41"/>
      <c r="E721" s="41"/>
      <c r="F721" s="41"/>
      <c r="G721" s="41"/>
      <c r="H721" s="42"/>
      <c r="I721" s="71">
        <f t="shared" si="406"/>
        <v>0</v>
      </c>
    </row>
    <row r="722" spans="1:9" s="3" customFormat="1" hidden="1" x14ac:dyDescent="0.2">
      <c r="A722" s="60" t="s">
        <v>68</v>
      </c>
      <c r="B722" s="61">
        <v>71</v>
      </c>
      <c r="C722" s="45">
        <f>SUM(C723)</f>
        <v>0</v>
      </c>
      <c r="D722" s="45">
        <f t="shared" ref="D722:H722" si="419">SUM(D723)</f>
        <v>0</v>
      </c>
      <c r="E722" s="45">
        <f t="shared" si="419"/>
        <v>0</v>
      </c>
      <c r="F722" s="45">
        <f t="shared" si="419"/>
        <v>0</v>
      </c>
      <c r="G722" s="45">
        <f t="shared" si="419"/>
        <v>0</v>
      </c>
      <c r="H722" s="46">
        <f t="shared" si="419"/>
        <v>0</v>
      </c>
      <c r="I722" s="71">
        <f t="shared" si="406"/>
        <v>0</v>
      </c>
    </row>
    <row r="723" spans="1:9" s="3" customFormat="1" hidden="1" x14ac:dyDescent="0.2">
      <c r="A723" s="50" t="s">
        <v>69</v>
      </c>
      <c r="B723" s="134" t="s">
        <v>70</v>
      </c>
      <c r="C723" s="41"/>
      <c r="D723" s="41"/>
      <c r="E723" s="41">
        <f>C723+D723</f>
        <v>0</v>
      </c>
      <c r="F723" s="41"/>
      <c r="G723" s="41"/>
      <c r="H723" s="42"/>
      <c r="I723" s="71">
        <f t="shared" si="406"/>
        <v>0</v>
      </c>
    </row>
    <row r="724" spans="1:9" s="3" customFormat="1" hidden="1" x14ac:dyDescent="0.2">
      <c r="A724" s="68"/>
      <c r="B724" s="55"/>
      <c r="C724" s="41"/>
      <c r="D724" s="41"/>
      <c r="E724" s="41"/>
      <c r="F724" s="41"/>
      <c r="G724" s="41"/>
      <c r="H724" s="42"/>
      <c r="I724" s="71">
        <f t="shared" si="406"/>
        <v>0</v>
      </c>
    </row>
    <row r="725" spans="1:9" s="3" customFormat="1" hidden="1" x14ac:dyDescent="0.2">
      <c r="A725" s="48" t="s">
        <v>71</v>
      </c>
      <c r="B725" s="67" t="s">
        <v>72</v>
      </c>
      <c r="C725" s="45"/>
      <c r="D725" s="45"/>
      <c r="E725" s="45">
        <f>C725+D725</f>
        <v>0</v>
      </c>
      <c r="F725" s="45"/>
      <c r="G725" s="45"/>
      <c r="H725" s="46"/>
      <c r="I725" s="71">
        <f t="shared" si="406"/>
        <v>0</v>
      </c>
    </row>
    <row r="726" spans="1:9" s="3" customFormat="1" hidden="1" x14ac:dyDescent="0.2">
      <c r="A726" s="68"/>
      <c r="B726" s="55"/>
      <c r="C726" s="41"/>
      <c r="D726" s="41"/>
      <c r="E726" s="41"/>
      <c r="F726" s="41"/>
      <c r="G726" s="41"/>
      <c r="H726" s="42"/>
      <c r="I726" s="71">
        <f t="shared" si="406"/>
        <v>0</v>
      </c>
    </row>
    <row r="727" spans="1:9" s="3" customFormat="1" hidden="1" x14ac:dyDescent="0.2">
      <c r="A727" s="48" t="s">
        <v>73</v>
      </c>
      <c r="B727" s="67"/>
      <c r="C727" s="45">
        <f>C674-C695</f>
        <v>0</v>
      </c>
      <c r="D727" s="45">
        <f t="shared" ref="D727:H727" si="420">D674-D695</f>
        <v>0</v>
      </c>
      <c r="E727" s="45">
        <f t="shared" si="420"/>
        <v>0</v>
      </c>
      <c r="F727" s="45">
        <f t="shared" si="420"/>
        <v>0</v>
      </c>
      <c r="G727" s="45">
        <f t="shared" si="420"/>
        <v>0</v>
      </c>
      <c r="H727" s="46">
        <f t="shared" si="420"/>
        <v>0</v>
      </c>
      <c r="I727" s="71">
        <f t="shared" si="406"/>
        <v>0</v>
      </c>
    </row>
    <row r="728" spans="1:9" s="3" customFormat="1" hidden="1" x14ac:dyDescent="0.2">
      <c r="A728" s="54"/>
      <c r="B728" s="55"/>
      <c r="C728" s="41"/>
      <c r="D728" s="41"/>
      <c r="E728" s="41"/>
      <c r="F728" s="41"/>
      <c r="G728" s="41"/>
      <c r="H728" s="42"/>
      <c r="I728" s="71">
        <f t="shared" si="406"/>
        <v>0</v>
      </c>
    </row>
    <row r="729" spans="1:9" s="5" customFormat="1" hidden="1" x14ac:dyDescent="0.2">
      <c r="A729" s="99" t="s">
        <v>100</v>
      </c>
      <c r="B729" s="100"/>
      <c r="C729" s="101">
        <f>C730</f>
        <v>0</v>
      </c>
      <c r="D729" s="101">
        <f t="shared" ref="D729:H729" si="421">D730</f>
        <v>0</v>
      </c>
      <c r="E729" s="101">
        <f t="shared" si="421"/>
        <v>0</v>
      </c>
      <c r="F729" s="101">
        <f t="shared" si="421"/>
        <v>0</v>
      </c>
      <c r="G729" s="101">
        <f t="shared" si="421"/>
        <v>0</v>
      </c>
      <c r="H729" s="102">
        <f t="shared" si="421"/>
        <v>0</v>
      </c>
      <c r="I729" s="71">
        <f t="shared" si="406"/>
        <v>0</v>
      </c>
    </row>
    <row r="730" spans="1:9" s="3" customFormat="1" hidden="1" x14ac:dyDescent="0.2">
      <c r="A730" s="111" t="s">
        <v>78</v>
      </c>
      <c r="B730" s="112"/>
      <c r="C730" s="117">
        <f>SUM(C731,C732,C733,C737)</f>
        <v>0</v>
      </c>
      <c r="D730" s="117">
        <f t="shared" ref="D730:H730" si="422">SUM(D731,D732,D733,D737)</f>
        <v>0</v>
      </c>
      <c r="E730" s="117">
        <f t="shared" si="422"/>
        <v>0</v>
      </c>
      <c r="F730" s="117">
        <f t="shared" si="422"/>
        <v>0</v>
      </c>
      <c r="G730" s="117">
        <f t="shared" si="422"/>
        <v>0</v>
      </c>
      <c r="H730" s="118">
        <f t="shared" si="422"/>
        <v>0</v>
      </c>
      <c r="I730" s="71">
        <f t="shared" si="406"/>
        <v>0</v>
      </c>
    </row>
    <row r="731" spans="1:9" s="3" customFormat="1" hidden="1" x14ac:dyDescent="0.2">
      <c r="A731" s="36" t="s">
        <v>12</v>
      </c>
      <c r="B731" s="37"/>
      <c r="C731" s="41"/>
      <c r="D731" s="41"/>
      <c r="E731" s="41">
        <f>SUM(C731,D731)</f>
        <v>0</v>
      </c>
      <c r="F731" s="41"/>
      <c r="G731" s="41"/>
      <c r="H731" s="42"/>
      <c r="I731" s="71">
        <f t="shared" si="406"/>
        <v>0</v>
      </c>
    </row>
    <row r="732" spans="1:9" s="3" customFormat="1" hidden="1" x14ac:dyDescent="0.2">
      <c r="A732" s="36" t="s">
        <v>13</v>
      </c>
      <c r="B732" s="40"/>
      <c r="C732" s="41"/>
      <c r="D732" s="41"/>
      <c r="E732" s="41">
        <f t="shared" ref="E732:E733" si="423">SUM(C732,D732)</f>
        <v>0</v>
      </c>
      <c r="F732" s="41"/>
      <c r="G732" s="41"/>
      <c r="H732" s="42"/>
      <c r="I732" s="71">
        <f t="shared" si="406"/>
        <v>0</v>
      </c>
    </row>
    <row r="733" spans="1:9" s="3" customFormat="1" hidden="1" x14ac:dyDescent="0.2">
      <c r="A733" s="43" t="s">
        <v>79</v>
      </c>
      <c r="B733" s="44" t="s">
        <v>15</v>
      </c>
      <c r="C733" s="45">
        <f>SUM(C734:C736)</f>
        <v>0</v>
      </c>
      <c r="D733" s="45">
        <f>SUM(D734:D736)</f>
        <v>0</v>
      </c>
      <c r="E733" s="45">
        <f t="shared" si="423"/>
        <v>0</v>
      </c>
      <c r="F733" s="45">
        <f t="shared" ref="F733" si="424">SUM(F734:F736)</f>
        <v>0</v>
      </c>
      <c r="G733" s="45">
        <f t="shared" ref="G733:H733" si="425">SUM(G734:G736)</f>
        <v>0</v>
      </c>
      <c r="H733" s="46">
        <f t="shared" si="425"/>
        <v>0</v>
      </c>
      <c r="I733" s="71">
        <f t="shared" si="406"/>
        <v>0</v>
      </c>
    </row>
    <row r="734" spans="1:9" s="3" customFormat="1" hidden="1" x14ac:dyDescent="0.2">
      <c r="A734" s="47" t="s">
        <v>16</v>
      </c>
      <c r="B734" s="37" t="s">
        <v>17</v>
      </c>
      <c r="C734" s="41"/>
      <c r="D734" s="41"/>
      <c r="E734" s="41">
        <f t="shared" ref="E734:E736" si="426">SUM(C734,D734)</f>
        <v>0</v>
      </c>
      <c r="F734" s="41"/>
      <c r="G734" s="41"/>
      <c r="H734" s="42"/>
      <c r="I734" s="71">
        <f t="shared" si="406"/>
        <v>0</v>
      </c>
    </row>
    <row r="735" spans="1:9" s="3" customFormat="1" hidden="1" x14ac:dyDescent="0.2">
      <c r="A735" s="47" t="s">
        <v>18</v>
      </c>
      <c r="B735" s="37" t="s">
        <v>19</v>
      </c>
      <c r="C735" s="41"/>
      <c r="D735" s="41"/>
      <c r="E735" s="41">
        <f t="shared" si="426"/>
        <v>0</v>
      </c>
      <c r="F735" s="41"/>
      <c r="G735" s="41"/>
      <c r="H735" s="42"/>
      <c r="I735" s="71">
        <f t="shared" si="406"/>
        <v>0</v>
      </c>
    </row>
    <row r="736" spans="1:9" s="3" customFormat="1" hidden="1" x14ac:dyDescent="0.2">
      <c r="A736" s="47" t="s">
        <v>20</v>
      </c>
      <c r="B736" s="37" t="s">
        <v>21</v>
      </c>
      <c r="C736" s="41"/>
      <c r="D736" s="41"/>
      <c r="E736" s="41">
        <f t="shared" si="426"/>
        <v>0</v>
      </c>
      <c r="F736" s="41"/>
      <c r="G736" s="41"/>
      <c r="H736" s="42"/>
      <c r="I736" s="71">
        <f t="shared" si="406"/>
        <v>0</v>
      </c>
    </row>
    <row r="737" spans="1:9" s="3" customFormat="1" ht="25.5" hidden="1" x14ac:dyDescent="0.2">
      <c r="A737" s="43" t="s">
        <v>22</v>
      </c>
      <c r="B737" s="44" t="s">
        <v>23</v>
      </c>
      <c r="C737" s="45">
        <f>SUM(C738,C742,C746)</f>
        <v>0</v>
      </c>
      <c r="D737" s="45">
        <f t="shared" ref="D737:H737" si="427">SUM(D738,D742,D746)</f>
        <v>0</v>
      </c>
      <c r="E737" s="45">
        <f t="shared" si="427"/>
        <v>0</v>
      </c>
      <c r="F737" s="45">
        <f t="shared" si="427"/>
        <v>0</v>
      </c>
      <c r="G737" s="45">
        <f t="shared" si="427"/>
        <v>0</v>
      </c>
      <c r="H737" s="46">
        <f t="shared" si="427"/>
        <v>0</v>
      </c>
      <c r="I737" s="71">
        <f t="shared" si="406"/>
        <v>0</v>
      </c>
    </row>
    <row r="738" spans="1:9" s="3" customFormat="1" hidden="1" x14ac:dyDescent="0.2">
      <c r="A738" s="48" t="s">
        <v>24</v>
      </c>
      <c r="B738" s="49" t="s">
        <v>25</v>
      </c>
      <c r="C738" s="45">
        <f>SUM(C739:C741)</f>
        <v>0</v>
      </c>
      <c r="D738" s="45">
        <f t="shared" ref="D738:H738" si="428">SUM(D739:D741)</f>
        <v>0</v>
      </c>
      <c r="E738" s="45">
        <f t="shared" si="428"/>
        <v>0</v>
      </c>
      <c r="F738" s="45">
        <f t="shared" si="428"/>
        <v>0</v>
      </c>
      <c r="G738" s="45">
        <f t="shared" si="428"/>
        <v>0</v>
      </c>
      <c r="H738" s="46">
        <f t="shared" si="428"/>
        <v>0</v>
      </c>
      <c r="I738" s="71">
        <f t="shared" si="406"/>
        <v>0</v>
      </c>
    </row>
    <row r="739" spans="1:9" s="3" customFormat="1" hidden="1" x14ac:dyDescent="0.2">
      <c r="A739" s="50" t="s">
        <v>26</v>
      </c>
      <c r="B739" s="51" t="s">
        <v>27</v>
      </c>
      <c r="C739" s="41"/>
      <c r="D739" s="41"/>
      <c r="E739" s="41">
        <f t="shared" ref="E739:E741" si="429">SUM(C739,D739)</f>
        <v>0</v>
      </c>
      <c r="F739" s="41"/>
      <c r="G739" s="41"/>
      <c r="H739" s="42"/>
      <c r="I739" s="71">
        <f t="shared" si="406"/>
        <v>0</v>
      </c>
    </row>
    <row r="740" spans="1:9" s="3" customFormat="1" hidden="1" x14ac:dyDescent="0.2">
      <c r="A740" s="50" t="s">
        <v>28</v>
      </c>
      <c r="B740" s="52" t="s">
        <v>29</v>
      </c>
      <c r="C740" s="41"/>
      <c r="D740" s="41"/>
      <c r="E740" s="41">
        <f t="shared" si="429"/>
        <v>0</v>
      </c>
      <c r="F740" s="41"/>
      <c r="G740" s="41"/>
      <c r="H740" s="42"/>
      <c r="I740" s="71">
        <f t="shared" si="406"/>
        <v>0</v>
      </c>
    </row>
    <row r="741" spans="1:9" s="3" customFormat="1" hidden="1" x14ac:dyDescent="0.2">
      <c r="A741" s="50" t="s">
        <v>30</v>
      </c>
      <c r="B741" s="52" t="s">
        <v>31</v>
      </c>
      <c r="C741" s="41"/>
      <c r="D741" s="41"/>
      <c r="E741" s="41">
        <f t="shared" si="429"/>
        <v>0</v>
      </c>
      <c r="F741" s="41"/>
      <c r="G741" s="41"/>
      <c r="H741" s="42"/>
      <c r="I741" s="71">
        <f t="shared" si="406"/>
        <v>0</v>
      </c>
    </row>
    <row r="742" spans="1:9" s="3" customFormat="1" hidden="1" x14ac:dyDescent="0.2">
      <c r="A742" s="48" t="s">
        <v>32</v>
      </c>
      <c r="B742" s="53" t="s">
        <v>33</v>
      </c>
      <c r="C742" s="45">
        <f>SUM(C743:C745)</f>
        <v>0</v>
      </c>
      <c r="D742" s="45">
        <f t="shared" ref="D742:H742" si="430">SUM(D743:D745)</f>
        <v>0</v>
      </c>
      <c r="E742" s="45">
        <f t="shared" si="430"/>
        <v>0</v>
      </c>
      <c r="F742" s="45">
        <f t="shared" si="430"/>
        <v>0</v>
      </c>
      <c r="G742" s="45">
        <f t="shared" si="430"/>
        <v>0</v>
      </c>
      <c r="H742" s="46">
        <f t="shared" si="430"/>
        <v>0</v>
      </c>
      <c r="I742" s="71">
        <f t="shared" si="406"/>
        <v>0</v>
      </c>
    </row>
    <row r="743" spans="1:9" s="3" customFormat="1" hidden="1" x14ac:dyDescent="0.2">
      <c r="A743" s="50" t="s">
        <v>26</v>
      </c>
      <c r="B743" s="52" t="s">
        <v>34</v>
      </c>
      <c r="C743" s="41"/>
      <c r="D743" s="41"/>
      <c r="E743" s="41">
        <f t="shared" ref="E743:E745" si="431">SUM(C743,D743)</f>
        <v>0</v>
      </c>
      <c r="F743" s="41"/>
      <c r="G743" s="41"/>
      <c r="H743" s="42"/>
      <c r="I743" s="71">
        <f t="shared" si="406"/>
        <v>0</v>
      </c>
    </row>
    <row r="744" spans="1:9" s="3" customFormat="1" hidden="1" x14ac:dyDescent="0.2">
      <c r="A744" s="50" t="s">
        <v>28</v>
      </c>
      <c r="B744" s="52" t="s">
        <v>35</v>
      </c>
      <c r="C744" s="41"/>
      <c r="D744" s="41"/>
      <c r="E744" s="41">
        <f t="shared" si="431"/>
        <v>0</v>
      </c>
      <c r="F744" s="41"/>
      <c r="G744" s="41"/>
      <c r="H744" s="42"/>
      <c r="I744" s="71">
        <f t="shared" si="406"/>
        <v>0</v>
      </c>
    </row>
    <row r="745" spans="1:9" s="3" customFormat="1" hidden="1" x14ac:dyDescent="0.2">
      <c r="A745" s="50" t="s">
        <v>30</v>
      </c>
      <c r="B745" s="52" t="s">
        <v>36</v>
      </c>
      <c r="C745" s="41"/>
      <c r="D745" s="41"/>
      <c r="E745" s="41">
        <f t="shared" si="431"/>
        <v>0</v>
      </c>
      <c r="F745" s="41"/>
      <c r="G745" s="41"/>
      <c r="H745" s="42"/>
      <c r="I745" s="71">
        <f t="shared" si="406"/>
        <v>0</v>
      </c>
    </row>
    <row r="746" spans="1:9" s="3" customFormat="1" hidden="1" x14ac:dyDescent="0.2">
      <c r="A746" s="48" t="s">
        <v>37</v>
      </c>
      <c r="B746" s="53" t="s">
        <v>38</v>
      </c>
      <c r="C746" s="45">
        <f>SUM(C747:C749)</f>
        <v>0</v>
      </c>
      <c r="D746" s="45">
        <f t="shared" ref="D746:H746" si="432">SUM(D747:D749)</f>
        <v>0</v>
      </c>
      <c r="E746" s="45">
        <f t="shared" si="432"/>
        <v>0</v>
      </c>
      <c r="F746" s="45">
        <f t="shared" si="432"/>
        <v>0</v>
      </c>
      <c r="G746" s="45">
        <f t="shared" si="432"/>
        <v>0</v>
      </c>
      <c r="H746" s="46">
        <f t="shared" si="432"/>
        <v>0</v>
      </c>
      <c r="I746" s="71">
        <f t="shared" si="406"/>
        <v>0</v>
      </c>
    </row>
    <row r="747" spans="1:9" s="3" customFormat="1" hidden="1" x14ac:dyDescent="0.2">
      <c r="A747" s="50" t="s">
        <v>26</v>
      </c>
      <c r="B747" s="52" t="s">
        <v>39</v>
      </c>
      <c r="C747" s="41"/>
      <c r="D747" s="41"/>
      <c r="E747" s="41">
        <f t="shared" ref="E747:E749" si="433">SUM(C747,D747)</f>
        <v>0</v>
      </c>
      <c r="F747" s="41"/>
      <c r="G747" s="41"/>
      <c r="H747" s="42"/>
      <c r="I747" s="71">
        <f t="shared" si="406"/>
        <v>0</v>
      </c>
    </row>
    <row r="748" spans="1:9" s="3" customFormat="1" hidden="1" x14ac:dyDescent="0.2">
      <c r="A748" s="50" t="s">
        <v>28</v>
      </c>
      <c r="B748" s="52" t="s">
        <v>40</v>
      </c>
      <c r="C748" s="41"/>
      <c r="D748" s="41"/>
      <c r="E748" s="41">
        <f t="shared" si="433"/>
        <v>0</v>
      </c>
      <c r="F748" s="41"/>
      <c r="G748" s="41"/>
      <c r="H748" s="42"/>
      <c r="I748" s="71">
        <f t="shared" si="406"/>
        <v>0</v>
      </c>
    </row>
    <row r="749" spans="1:9" s="3" customFormat="1" hidden="1" x14ac:dyDescent="0.2">
      <c r="A749" s="50" t="s">
        <v>30</v>
      </c>
      <c r="B749" s="52" t="s">
        <v>41</v>
      </c>
      <c r="C749" s="41"/>
      <c r="D749" s="41"/>
      <c r="E749" s="41">
        <f t="shared" si="433"/>
        <v>0</v>
      </c>
      <c r="F749" s="41"/>
      <c r="G749" s="41"/>
      <c r="H749" s="42"/>
      <c r="I749" s="71">
        <f t="shared" si="406"/>
        <v>0</v>
      </c>
    </row>
    <row r="750" spans="1:9" s="3" customFormat="1" hidden="1" x14ac:dyDescent="0.2">
      <c r="A750" s="111" t="s">
        <v>76</v>
      </c>
      <c r="B750" s="112"/>
      <c r="C750" s="105">
        <f>SUM(C751,C754,C780,C777)</f>
        <v>0</v>
      </c>
      <c r="D750" s="105">
        <f>SUM(D751,D754,D780,D777)</f>
        <v>0</v>
      </c>
      <c r="E750" s="105">
        <f t="shared" ref="E750:H750" si="434">SUM(E751,E754,E780,E777)</f>
        <v>0</v>
      </c>
      <c r="F750" s="105">
        <f t="shared" si="434"/>
        <v>0</v>
      </c>
      <c r="G750" s="105">
        <f t="shared" si="434"/>
        <v>0</v>
      </c>
      <c r="H750" s="106">
        <f t="shared" si="434"/>
        <v>0</v>
      </c>
      <c r="I750" s="71">
        <f t="shared" si="406"/>
        <v>0</v>
      </c>
    </row>
    <row r="751" spans="1:9" s="3" customFormat="1" hidden="1" x14ac:dyDescent="0.2">
      <c r="A751" s="60" t="s">
        <v>43</v>
      </c>
      <c r="B751" s="61">
        <v>20</v>
      </c>
      <c r="C751" s="45">
        <f>SUM(C752)</f>
        <v>0</v>
      </c>
      <c r="D751" s="45">
        <f t="shared" ref="D751:H751" si="435">SUM(D752)</f>
        <v>0</v>
      </c>
      <c r="E751" s="45">
        <f t="shared" si="435"/>
        <v>0</v>
      </c>
      <c r="F751" s="45">
        <f t="shared" si="435"/>
        <v>0</v>
      </c>
      <c r="G751" s="45">
        <f t="shared" si="435"/>
        <v>0</v>
      </c>
      <c r="H751" s="46">
        <f t="shared" si="435"/>
        <v>0</v>
      </c>
      <c r="I751" s="71">
        <f t="shared" si="406"/>
        <v>0</v>
      </c>
    </row>
    <row r="752" spans="1:9" s="3" customFormat="1" hidden="1" x14ac:dyDescent="0.2">
      <c r="A752" s="50" t="s">
        <v>87</v>
      </c>
      <c r="B752" s="134" t="s">
        <v>88</v>
      </c>
      <c r="C752" s="41"/>
      <c r="D752" s="41"/>
      <c r="E752" s="41">
        <f>C752+D752</f>
        <v>0</v>
      </c>
      <c r="F752" s="41"/>
      <c r="G752" s="41"/>
      <c r="H752" s="42"/>
      <c r="I752" s="71">
        <f t="shared" si="406"/>
        <v>0</v>
      </c>
    </row>
    <row r="753" spans="1:9" s="3" customFormat="1" hidden="1" x14ac:dyDescent="0.2">
      <c r="A753" s="50"/>
      <c r="B753" s="51"/>
      <c r="C753" s="41"/>
      <c r="D753" s="41"/>
      <c r="E753" s="41"/>
      <c r="F753" s="41"/>
      <c r="G753" s="41"/>
      <c r="H753" s="42"/>
      <c r="I753" s="71">
        <f t="shared" si="406"/>
        <v>0</v>
      </c>
    </row>
    <row r="754" spans="1:9" s="3" customFormat="1" ht="25.5" hidden="1" x14ac:dyDescent="0.2">
      <c r="A754" s="135" t="s">
        <v>46</v>
      </c>
      <c r="B754" s="62">
        <v>60</v>
      </c>
      <c r="C754" s="45">
        <f>SUM(C755,C762,C769)</f>
        <v>0</v>
      </c>
      <c r="D754" s="45">
        <f t="shared" ref="D754:H754" si="436">SUM(D755,D762,D769)</f>
        <v>0</v>
      </c>
      <c r="E754" s="45">
        <f t="shared" si="436"/>
        <v>0</v>
      </c>
      <c r="F754" s="45">
        <f t="shared" si="436"/>
        <v>0</v>
      </c>
      <c r="G754" s="45">
        <f t="shared" si="436"/>
        <v>0</v>
      </c>
      <c r="H754" s="46">
        <f t="shared" si="436"/>
        <v>0</v>
      </c>
      <c r="I754" s="71">
        <f t="shared" si="406"/>
        <v>0</v>
      </c>
    </row>
    <row r="755" spans="1:9" s="3" customFormat="1" ht="25.5" hidden="1" x14ac:dyDescent="0.2">
      <c r="A755" s="60" t="s">
        <v>47</v>
      </c>
      <c r="B755" s="63">
        <v>60</v>
      </c>
      <c r="C755" s="45">
        <f>SUM(C759,C760,C761)</f>
        <v>0</v>
      </c>
      <c r="D755" s="45">
        <f t="shared" ref="D755:H755" si="437">SUM(D759,D760,D761)</f>
        <v>0</v>
      </c>
      <c r="E755" s="45">
        <f t="shared" si="437"/>
        <v>0</v>
      </c>
      <c r="F755" s="45">
        <f t="shared" si="437"/>
        <v>0</v>
      </c>
      <c r="G755" s="45">
        <f t="shared" si="437"/>
        <v>0</v>
      </c>
      <c r="H755" s="46">
        <f t="shared" si="437"/>
        <v>0</v>
      </c>
      <c r="I755" s="71">
        <f t="shared" si="406"/>
        <v>0</v>
      </c>
    </row>
    <row r="756" spans="1:9" s="3" customFormat="1" hidden="1" x14ac:dyDescent="0.2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406"/>
        <v>0</v>
      </c>
    </row>
    <row r="757" spans="1:9" s="3" customFormat="1" hidden="1" x14ac:dyDescent="0.2">
      <c r="A757" s="64" t="s">
        <v>49</v>
      </c>
      <c r="B757" s="65"/>
      <c r="C757" s="45">
        <f>C759+C760+C761-C758</f>
        <v>0</v>
      </c>
      <c r="D757" s="45">
        <f t="shared" ref="D757:H757" si="438">D759+D760+D761-D758</f>
        <v>0</v>
      </c>
      <c r="E757" s="45">
        <f t="shared" si="438"/>
        <v>0</v>
      </c>
      <c r="F757" s="45">
        <f t="shared" si="438"/>
        <v>0</v>
      </c>
      <c r="G757" s="45">
        <f t="shared" si="438"/>
        <v>0</v>
      </c>
      <c r="H757" s="46">
        <f t="shared" si="438"/>
        <v>0</v>
      </c>
      <c r="I757" s="71">
        <f t="shared" si="406"/>
        <v>0</v>
      </c>
    </row>
    <row r="758" spans="1:9" s="3" customFormat="1" hidden="1" x14ac:dyDescent="0.2">
      <c r="A758" s="64" t="s">
        <v>50</v>
      </c>
      <c r="B758" s="65"/>
      <c r="C758" s="45"/>
      <c r="D758" s="45"/>
      <c r="E758" s="45">
        <f t="shared" ref="E758:E761" si="439">C758+D758</f>
        <v>0</v>
      </c>
      <c r="F758" s="45"/>
      <c r="G758" s="45"/>
      <c r="H758" s="46"/>
      <c r="I758" s="71">
        <f t="shared" si="406"/>
        <v>0</v>
      </c>
    </row>
    <row r="759" spans="1:9" s="3" customFormat="1" hidden="1" x14ac:dyDescent="0.2">
      <c r="A759" s="36" t="s">
        <v>51</v>
      </c>
      <c r="B759" s="136" t="s">
        <v>52</v>
      </c>
      <c r="C759" s="41"/>
      <c r="D759" s="41"/>
      <c r="E759" s="41">
        <f t="shared" si="439"/>
        <v>0</v>
      </c>
      <c r="F759" s="41"/>
      <c r="G759" s="41"/>
      <c r="H759" s="42"/>
      <c r="I759" s="71">
        <f t="shared" si="406"/>
        <v>0</v>
      </c>
    </row>
    <row r="760" spans="1:9" s="3" customFormat="1" hidden="1" x14ac:dyDescent="0.2">
      <c r="A760" s="36" t="s">
        <v>18</v>
      </c>
      <c r="B760" s="136" t="s">
        <v>53</v>
      </c>
      <c r="C760" s="41"/>
      <c r="D760" s="41"/>
      <c r="E760" s="41">
        <f t="shared" si="439"/>
        <v>0</v>
      </c>
      <c r="F760" s="41"/>
      <c r="G760" s="41"/>
      <c r="H760" s="42"/>
      <c r="I760" s="71">
        <f t="shared" ref="I760:I787" si="440">SUM(E760:H760)</f>
        <v>0</v>
      </c>
    </row>
    <row r="761" spans="1:9" s="3" customFormat="1" hidden="1" x14ac:dyDescent="0.2">
      <c r="A761" s="36" t="s">
        <v>20</v>
      </c>
      <c r="B761" s="137" t="s">
        <v>54</v>
      </c>
      <c r="C761" s="41"/>
      <c r="D761" s="41"/>
      <c r="E761" s="41">
        <f t="shared" si="439"/>
        <v>0</v>
      </c>
      <c r="F761" s="41"/>
      <c r="G761" s="41"/>
      <c r="H761" s="42"/>
      <c r="I761" s="71">
        <f t="shared" si="440"/>
        <v>0</v>
      </c>
    </row>
    <row r="762" spans="1:9" s="3" customFormat="1" hidden="1" x14ac:dyDescent="0.2">
      <c r="A762" s="60" t="s">
        <v>55</v>
      </c>
      <c r="B762" s="61" t="s">
        <v>56</v>
      </c>
      <c r="C762" s="45">
        <f>SUM(C766,C767,C768)</f>
        <v>0</v>
      </c>
      <c r="D762" s="45">
        <f t="shared" ref="D762:H762" si="441">SUM(D766,D767,D768)</f>
        <v>0</v>
      </c>
      <c r="E762" s="45">
        <f t="shared" si="441"/>
        <v>0</v>
      </c>
      <c r="F762" s="45">
        <f t="shared" si="441"/>
        <v>0</v>
      </c>
      <c r="G762" s="45">
        <f t="shared" si="441"/>
        <v>0</v>
      </c>
      <c r="H762" s="46">
        <f t="shared" si="441"/>
        <v>0</v>
      </c>
      <c r="I762" s="71">
        <f t="shared" si="440"/>
        <v>0</v>
      </c>
    </row>
    <row r="763" spans="1:9" s="3" customFormat="1" hidden="1" x14ac:dyDescent="0.2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440"/>
        <v>0</v>
      </c>
    </row>
    <row r="764" spans="1:9" s="3" customFormat="1" hidden="1" x14ac:dyDescent="0.2">
      <c r="A764" s="64" t="s">
        <v>49</v>
      </c>
      <c r="B764" s="65"/>
      <c r="C764" s="45">
        <f>C766+C767+C768-C765</f>
        <v>0</v>
      </c>
      <c r="D764" s="45">
        <f t="shared" ref="D764:H764" si="442">D766+D767+D768-D765</f>
        <v>0</v>
      </c>
      <c r="E764" s="45">
        <f t="shared" si="442"/>
        <v>0</v>
      </c>
      <c r="F764" s="45">
        <f t="shared" si="442"/>
        <v>0</v>
      </c>
      <c r="G764" s="45">
        <f t="shared" si="442"/>
        <v>0</v>
      </c>
      <c r="H764" s="46">
        <f t="shared" si="442"/>
        <v>0</v>
      </c>
      <c r="I764" s="71">
        <f t="shared" si="440"/>
        <v>0</v>
      </c>
    </row>
    <row r="765" spans="1:9" s="3" customFormat="1" hidden="1" x14ac:dyDescent="0.2">
      <c r="A765" s="64" t="s">
        <v>50</v>
      </c>
      <c r="B765" s="65"/>
      <c r="C765" s="45"/>
      <c r="D765" s="45"/>
      <c r="E765" s="45">
        <f t="shared" ref="E765:E768" si="443">C765+D765</f>
        <v>0</v>
      </c>
      <c r="F765" s="45"/>
      <c r="G765" s="45"/>
      <c r="H765" s="46"/>
      <c r="I765" s="71">
        <f t="shared" si="440"/>
        <v>0</v>
      </c>
    </row>
    <row r="766" spans="1:9" s="3" customFormat="1" hidden="1" x14ac:dyDescent="0.2">
      <c r="A766" s="36" t="s">
        <v>57</v>
      </c>
      <c r="B766" s="137" t="s">
        <v>58</v>
      </c>
      <c r="C766" s="41"/>
      <c r="D766" s="41"/>
      <c r="E766" s="41">
        <f t="shared" si="443"/>
        <v>0</v>
      </c>
      <c r="F766" s="41"/>
      <c r="G766" s="41"/>
      <c r="H766" s="42"/>
      <c r="I766" s="71">
        <f t="shared" si="440"/>
        <v>0</v>
      </c>
    </row>
    <row r="767" spans="1:9" s="3" customFormat="1" hidden="1" x14ac:dyDescent="0.2">
      <c r="A767" s="36" t="s">
        <v>59</v>
      </c>
      <c r="B767" s="137" t="s">
        <v>60</v>
      </c>
      <c r="C767" s="41"/>
      <c r="D767" s="41"/>
      <c r="E767" s="41">
        <f t="shared" si="443"/>
        <v>0</v>
      </c>
      <c r="F767" s="41"/>
      <c r="G767" s="41"/>
      <c r="H767" s="42"/>
      <c r="I767" s="71">
        <f t="shared" si="440"/>
        <v>0</v>
      </c>
    </row>
    <row r="768" spans="1:9" s="3" customFormat="1" hidden="1" x14ac:dyDescent="0.2">
      <c r="A768" s="36" t="s">
        <v>61</v>
      </c>
      <c r="B768" s="137" t="s">
        <v>62</v>
      </c>
      <c r="C768" s="41"/>
      <c r="D768" s="41"/>
      <c r="E768" s="41">
        <f t="shared" si="443"/>
        <v>0</v>
      </c>
      <c r="F768" s="41"/>
      <c r="G768" s="41"/>
      <c r="H768" s="42"/>
      <c r="I768" s="71">
        <f t="shared" si="440"/>
        <v>0</v>
      </c>
    </row>
    <row r="769" spans="1:9" s="3" customFormat="1" hidden="1" x14ac:dyDescent="0.2">
      <c r="A769" s="60" t="s">
        <v>63</v>
      </c>
      <c r="B769" s="67" t="s">
        <v>64</v>
      </c>
      <c r="C769" s="45">
        <f>SUM(C773,C774,C775)</f>
        <v>0</v>
      </c>
      <c r="D769" s="45">
        <f t="shared" ref="D769:H769" si="444">SUM(D773,D774,D775)</f>
        <v>0</v>
      </c>
      <c r="E769" s="45">
        <f t="shared" si="444"/>
        <v>0</v>
      </c>
      <c r="F769" s="45">
        <f t="shared" si="444"/>
        <v>0</v>
      </c>
      <c r="G769" s="45">
        <f t="shared" si="444"/>
        <v>0</v>
      </c>
      <c r="H769" s="46">
        <f t="shared" si="444"/>
        <v>0</v>
      </c>
      <c r="I769" s="71">
        <f t="shared" si="440"/>
        <v>0</v>
      </c>
    </row>
    <row r="770" spans="1:9" s="3" customFormat="1" hidden="1" x14ac:dyDescent="0.2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440"/>
        <v>0</v>
      </c>
    </row>
    <row r="771" spans="1:9" s="3" customFormat="1" hidden="1" x14ac:dyDescent="0.2">
      <c r="A771" s="64" t="s">
        <v>49</v>
      </c>
      <c r="B771" s="65"/>
      <c r="C771" s="45">
        <f>C773+C774+C775-C772</f>
        <v>0</v>
      </c>
      <c r="D771" s="45">
        <f t="shared" ref="D771:H771" si="445">D773+D774+D775-D772</f>
        <v>0</v>
      </c>
      <c r="E771" s="45">
        <f t="shared" si="445"/>
        <v>0</v>
      </c>
      <c r="F771" s="45">
        <f t="shared" si="445"/>
        <v>0</v>
      </c>
      <c r="G771" s="45">
        <f t="shared" si="445"/>
        <v>0</v>
      </c>
      <c r="H771" s="46">
        <f t="shared" si="445"/>
        <v>0</v>
      </c>
      <c r="I771" s="71">
        <f t="shared" si="440"/>
        <v>0</v>
      </c>
    </row>
    <row r="772" spans="1:9" s="3" customFormat="1" hidden="1" x14ac:dyDescent="0.2">
      <c r="A772" s="64" t="s">
        <v>50</v>
      </c>
      <c r="B772" s="65"/>
      <c r="C772" s="45"/>
      <c r="D772" s="45"/>
      <c r="E772" s="45">
        <f t="shared" ref="E772:E775" si="446">C772+D772</f>
        <v>0</v>
      </c>
      <c r="F772" s="45"/>
      <c r="G772" s="45"/>
      <c r="H772" s="46"/>
      <c r="I772" s="71">
        <f t="shared" si="440"/>
        <v>0</v>
      </c>
    </row>
    <row r="773" spans="1:9" s="3" customFormat="1" hidden="1" x14ac:dyDescent="0.2">
      <c r="A773" s="36" t="s">
        <v>57</v>
      </c>
      <c r="B773" s="137" t="s">
        <v>65</v>
      </c>
      <c r="C773" s="41"/>
      <c r="D773" s="41"/>
      <c r="E773" s="41">
        <f t="shared" si="446"/>
        <v>0</v>
      </c>
      <c r="F773" s="41"/>
      <c r="G773" s="41"/>
      <c r="H773" s="42"/>
      <c r="I773" s="71">
        <f t="shared" si="440"/>
        <v>0</v>
      </c>
    </row>
    <row r="774" spans="1:9" s="3" customFormat="1" hidden="1" x14ac:dyDescent="0.2">
      <c r="A774" s="36" t="s">
        <v>59</v>
      </c>
      <c r="B774" s="137" t="s">
        <v>66</v>
      </c>
      <c r="C774" s="41"/>
      <c r="D774" s="41"/>
      <c r="E774" s="41">
        <f t="shared" si="446"/>
        <v>0</v>
      </c>
      <c r="F774" s="41"/>
      <c r="G774" s="41"/>
      <c r="H774" s="42"/>
      <c r="I774" s="71">
        <f t="shared" si="440"/>
        <v>0</v>
      </c>
    </row>
    <row r="775" spans="1:9" s="3" customFormat="1" hidden="1" x14ac:dyDescent="0.2">
      <c r="A775" s="36" t="s">
        <v>61</v>
      </c>
      <c r="B775" s="137" t="s">
        <v>67</v>
      </c>
      <c r="C775" s="41"/>
      <c r="D775" s="41"/>
      <c r="E775" s="41">
        <f t="shared" si="446"/>
        <v>0</v>
      </c>
      <c r="F775" s="41"/>
      <c r="G775" s="41"/>
      <c r="H775" s="42"/>
      <c r="I775" s="71">
        <f t="shared" si="440"/>
        <v>0</v>
      </c>
    </row>
    <row r="776" spans="1:9" s="3" customFormat="1" hidden="1" x14ac:dyDescent="0.2">
      <c r="A776" s="68"/>
      <c r="B776" s="55"/>
      <c r="C776" s="41"/>
      <c r="D776" s="41"/>
      <c r="E776" s="41"/>
      <c r="F776" s="41"/>
      <c r="G776" s="41"/>
      <c r="H776" s="42"/>
      <c r="I776" s="71">
        <f t="shared" si="440"/>
        <v>0</v>
      </c>
    </row>
    <row r="777" spans="1:9" s="3" customFormat="1" hidden="1" x14ac:dyDescent="0.2">
      <c r="A777" s="60" t="s">
        <v>68</v>
      </c>
      <c r="B777" s="61">
        <v>71</v>
      </c>
      <c r="C777" s="45">
        <f>SUM(C778)</f>
        <v>0</v>
      </c>
      <c r="D777" s="45">
        <f t="shared" ref="D777:H777" si="447">SUM(D778)</f>
        <v>0</v>
      </c>
      <c r="E777" s="45">
        <f t="shared" si="447"/>
        <v>0</v>
      </c>
      <c r="F777" s="45">
        <f t="shared" si="447"/>
        <v>0</v>
      </c>
      <c r="G777" s="45">
        <f t="shared" si="447"/>
        <v>0</v>
      </c>
      <c r="H777" s="46">
        <f t="shared" si="447"/>
        <v>0</v>
      </c>
      <c r="I777" s="71">
        <f t="shared" si="440"/>
        <v>0</v>
      </c>
    </row>
    <row r="778" spans="1:9" s="3" customFormat="1" hidden="1" x14ac:dyDescent="0.2">
      <c r="A778" s="50" t="s">
        <v>69</v>
      </c>
      <c r="B778" s="134" t="s">
        <v>70</v>
      </c>
      <c r="C778" s="41"/>
      <c r="D778" s="41"/>
      <c r="E778" s="41">
        <f>C778+D778</f>
        <v>0</v>
      </c>
      <c r="F778" s="41"/>
      <c r="G778" s="41"/>
      <c r="H778" s="42"/>
      <c r="I778" s="71">
        <f t="shared" si="440"/>
        <v>0</v>
      </c>
    </row>
    <row r="779" spans="1:9" s="3" customFormat="1" hidden="1" x14ac:dyDescent="0.2">
      <c r="A779" s="68"/>
      <c r="B779" s="55"/>
      <c r="C779" s="41"/>
      <c r="D779" s="41"/>
      <c r="E779" s="41"/>
      <c r="F779" s="41"/>
      <c r="G779" s="41"/>
      <c r="H779" s="42"/>
      <c r="I779" s="71">
        <f t="shared" si="440"/>
        <v>0</v>
      </c>
    </row>
    <row r="780" spans="1:9" s="3" customFormat="1" hidden="1" x14ac:dyDescent="0.2">
      <c r="A780" s="48" t="s">
        <v>71</v>
      </c>
      <c r="B780" s="67" t="s">
        <v>72</v>
      </c>
      <c r="C780" s="45"/>
      <c r="D780" s="45"/>
      <c r="E780" s="45">
        <f>C780+D780</f>
        <v>0</v>
      </c>
      <c r="F780" s="45"/>
      <c r="G780" s="45"/>
      <c r="H780" s="46"/>
      <c r="I780" s="71">
        <f t="shared" si="440"/>
        <v>0</v>
      </c>
    </row>
    <row r="781" spans="1:9" s="3" customFormat="1" hidden="1" x14ac:dyDescent="0.2">
      <c r="A781" s="68"/>
      <c r="B781" s="55"/>
      <c r="C781" s="41"/>
      <c r="D781" s="41"/>
      <c r="E781" s="41"/>
      <c r="F781" s="41"/>
      <c r="G781" s="41"/>
      <c r="H781" s="42"/>
      <c r="I781" s="71">
        <f t="shared" si="440"/>
        <v>0</v>
      </c>
    </row>
    <row r="782" spans="1:9" s="3" customFormat="1" hidden="1" x14ac:dyDescent="0.2">
      <c r="A782" s="48" t="s">
        <v>73</v>
      </c>
      <c r="B782" s="67"/>
      <c r="C782" s="45">
        <f>C729-C750</f>
        <v>0</v>
      </c>
      <c r="D782" s="45">
        <f t="shared" ref="D782:H782" si="448">D729-D750</f>
        <v>0</v>
      </c>
      <c r="E782" s="45">
        <f t="shared" si="448"/>
        <v>0</v>
      </c>
      <c r="F782" s="45">
        <f t="shared" si="448"/>
        <v>0</v>
      </c>
      <c r="G782" s="45">
        <f t="shared" si="448"/>
        <v>0</v>
      </c>
      <c r="H782" s="46">
        <f t="shared" si="448"/>
        <v>0</v>
      </c>
      <c r="I782" s="71">
        <f t="shared" si="440"/>
        <v>0</v>
      </c>
    </row>
    <row r="783" spans="1:9" s="3" customFormat="1" hidden="1" x14ac:dyDescent="0.2">
      <c r="A783" s="54"/>
      <c r="B783" s="55"/>
      <c r="C783" s="41"/>
      <c r="D783" s="41"/>
      <c r="E783" s="41"/>
      <c r="F783" s="41"/>
      <c r="G783" s="41"/>
      <c r="H783" s="42"/>
      <c r="I783" s="71">
        <f t="shared" si="440"/>
        <v>0</v>
      </c>
    </row>
    <row r="784" spans="1:9" s="2" customFormat="1" x14ac:dyDescent="0.2">
      <c r="A784" s="56" t="s">
        <v>101</v>
      </c>
      <c r="B784" s="57" t="s">
        <v>102</v>
      </c>
      <c r="C784" s="73">
        <f>C817</f>
        <v>4012</v>
      </c>
      <c r="D784" s="73">
        <f t="shared" ref="D784:H784" si="449">D817</f>
        <v>0</v>
      </c>
      <c r="E784" s="73">
        <f t="shared" si="449"/>
        <v>4012</v>
      </c>
      <c r="F784" s="73">
        <f t="shared" si="449"/>
        <v>0</v>
      </c>
      <c r="G784" s="73">
        <f t="shared" si="449"/>
        <v>0</v>
      </c>
      <c r="H784" s="74">
        <f t="shared" si="449"/>
        <v>0</v>
      </c>
      <c r="I784" s="13">
        <f t="shared" si="440"/>
        <v>4012</v>
      </c>
    </row>
    <row r="785" spans="1:9" x14ac:dyDescent="0.2">
      <c r="A785" s="75" t="s">
        <v>76</v>
      </c>
      <c r="B785" s="76"/>
      <c r="C785" s="95">
        <f>SUM(C786,C789,C815,C812)</f>
        <v>4012</v>
      </c>
      <c r="D785" s="95">
        <f>SUM(D786,D789,D815,D812)</f>
        <v>0</v>
      </c>
      <c r="E785" s="95">
        <f t="shared" ref="E785:H785" si="450">SUM(E786,E789,E815,E812)</f>
        <v>4012</v>
      </c>
      <c r="F785" s="95">
        <f t="shared" si="450"/>
        <v>0</v>
      </c>
      <c r="G785" s="95">
        <f t="shared" si="450"/>
        <v>0</v>
      </c>
      <c r="H785" s="96">
        <f t="shared" si="450"/>
        <v>0</v>
      </c>
      <c r="I785" s="13">
        <f t="shared" si="440"/>
        <v>4012</v>
      </c>
    </row>
    <row r="786" spans="1:9" s="3" customFormat="1" hidden="1" x14ac:dyDescent="0.2">
      <c r="A786" s="60" t="s">
        <v>43</v>
      </c>
      <c r="B786" s="61">
        <v>20</v>
      </c>
      <c r="C786" s="45">
        <f>SUM(C787)</f>
        <v>0</v>
      </c>
      <c r="D786" s="45">
        <f t="shared" ref="D786:H786" si="451">SUM(D787)</f>
        <v>0</v>
      </c>
      <c r="E786" s="45">
        <f t="shared" si="451"/>
        <v>0</v>
      </c>
      <c r="F786" s="45">
        <f t="shared" si="451"/>
        <v>0</v>
      </c>
      <c r="G786" s="45">
        <f t="shared" si="451"/>
        <v>0</v>
      </c>
      <c r="H786" s="46">
        <f t="shared" si="451"/>
        <v>0</v>
      </c>
      <c r="I786" s="71">
        <f t="shared" si="440"/>
        <v>0</v>
      </c>
    </row>
    <row r="787" spans="1:9" s="3" customFormat="1" hidden="1" x14ac:dyDescent="0.2">
      <c r="A787" s="50" t="s">
        <v>87</v>
      </c>
      <c r="B787" s="134" t="s">
        <v>88</v>
      </c>
      <c r="C787" s="41">
        <f>C840</f>
        <v>0</v>
      </c>
      <c r="D787" s="41">
        <f>D840</f>
        <v>0</v>
      </c>
      <c r="E787" s="41">
        <f>C787+D787</f>
        <v>0</v>
      </c>
      <c r="F787" s="41">
        <f t="shared" ref="F787:H787" si="452">F840</f>
        <v>0</v>
      </c>
      <c r="G787" s="41">
        <f t="shared" si="452"/>
        <v>0</v>
      </c>
      <c r="H787" s="42">
        <f t="shared" si="452"/>
        <v>0</v>
      </c>
      <c r="I787" s="71">
        <f t="shared" si="440"/>
        <v>0</v>
      </c>
    </row>
    <row r="788" spans="1:9" s="3" customFormat="1" hidden="1" x14ac:dyDescent="0.2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53">SUM(E788:H788)</f>
        <v>0</v>
      </c>
    </row>
    <row r="789" spans="1:9" ht="25.5" x14ac:dyDescent="0.2">
      <c r="A789" s="135" t="s">
        <v>46</v>
      </c>
      <c r="B789" s="62">
        <v>60</v>
      </c>
      <c r="C789" s="45">
        <f>SUM(C790,C797,C804)</f>
        <v>4012</v>
      </c>
      <c r="D789" s="45">
        <f t="shared" ref="D789:H789" si="454">SUM(D790,D797,D804)</f>
        <v>0</v>
      </c>
      <c r="E789" s="45">
        <f t="shared" si="454"/>
        <v>4012</v>
      </c>
      <c r="F789" s="45">
        <f t="shared" si="454"/>
        <v>0</v>
      </c>
      <c r="G789" s="45">
        <f t="shared" si="454"/>
        <v>0</v>
      </c>
      <c r="H789" s="46">
        <f t="shared" si="454"/>
        <v>0</v>
      </c>
      <c r="I789" s="13">
        <f t="shared" si="453"/>
        <v>4012</v>
      </c>
    </row>
    <row r="790" spans="1:9" ht="25.5" x14ac:dyDescent="0.2">
      <c r="A790" s="60" t="s">
        <v>47</v>
      </c>
      <c r="B790" s="63">
        <v>60</v>
      </c>
      <c r="C790" s="45">
        <f>SUM(C794,C795,C796)</f>
        <v>4012</v>
      </c>
      <c r="D790" s="45">
        <f t="shared" ref="D790:H790" si="455">SUM(D794,D795,D796)</f>
        <v>0</v>
      </c>
      <c r="E790" s="45">
        <f t="shared" si="455"/>
        <v>4012</v>
      </c>
      <c r="F790" s="45">
        <f t="shared" si="455"/>
        <v>0</v>
      </c>
      <c r="G790" s="45">
        <f t="shared" si="455"/>
        <v>0</v>
      </c>
      <c r="H790" s="46">
        <f t="shared" si="455"/>
        <v>0</v>
      </c>
      <c r="I790" s="13">
        <f t="shared" si="453"/>
        <v>4012</v>
      </c>
    </row>
    <row r="791" spans="1:9" s="3" customFormat="1" hidden="1" x14ac:dyDescent="0.2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53"/>
        <v>0</v>
      </c>
    </row>
    <row r="792" spans="1:9" s="3" customFormat="1" x14ac:dyDescent="0.2">
      <c r="A792" s="64" t="s">
        <v>49</v>
      </c>
      <c r="B792" s="65"/>
      <c r="C792" s="45">
        <f>C794+C795+C796-C793</f>
        <v>3.5</v>
      </c>
      <c r="D792" s="45">
        <f t="shared" ref="D792:H792" si="456">D794+D795+D796-D793</f>
        <v>0</v>
      </c>
      <c r="E792" s="45">
        <f t="shared" si="456"/>
        <v>3.5</v>
      </c>
      <c r="F792" s="45">
        <f t="shared" si="456"/>
        <v>0</v>
      </c>
      <c r="G792" s="45">
        <f t="shared" si="456"/>
        <v>0</v>
      </c>
      <c r="H792" s="46">
        <f t="shared" si="456"/>
        <v>0</v>
      </c>
      <c r="I792" s="71">
        <f t="shared" si="453"/>
        <v>3.5</v>
      </c>
    </row>
    <row r="793" spans="1:9" x14ac:dyDescent="0.2">
      <c r="A793" s="64" t="s">
        <v>50</v>
      </c>
      <c r="B793" s="65"/>
      <c r="C793" s="45">
        <f t="shared" ref="C793:C796" si="457">C846</f>
        <v>4008.5</v>
      </c>
      <c r="D793" s="45">
        <f t="shared" ref="D793:E795" si="458">D846</f>
        <v>0</v>
      </c>
      <c r="E793" s="45">
        <f t="shared" si="458"/>
        <v>4008.5</v>
      </c>
      <c r="F793" s="45">
        <f>F846</f>
        <v>0</v>
      </c>
      <c r="G793" s="45">
        <f t="shared" ref="G793:H793" si="459">G846</f>
        <v>0</v>
      </c>
      <c r="H793" s="46">
        <f t="shared" si="459"/>
        <v>0</v>
      </c>
      <c r="I793" s="13">
        <f t="shared" si="453"/>
        <v>4008.5</v>
      </c>
    </row>
    <row r="794" spans="1:9" x14ac:dyDescent="0.2">
      <c r="A794" s="36" t="s">
        <v>51</v>
      </c>
      <c r="B794" s="136" t="s">
        <v>52</v>
      </c>
      <c r="C794" s="38">
        <f t="shared" si="457"/>
        <v>3368.49</v>
      </c>
      <c r="D794" s="38">
        <f t="shared" si="458"/>
        <v>0</v>
      </c>
      <c r="E794" s="38">
        <f t="shared" ref="E794:E796" si="460">C794+D794</f>
        <v>3368.49</v>
      </c>
      <c r="F794" s="38">
        <f t="shared" ref="F794:H796" si="461">F847</f>
        <v>0</v>
      </c>
      <c r="G794" s="38">
        <f t="shared" si="461"/>
        <v>0</v>
      </c>
      <c r="H794" s="39">
        <f t="shared" si="461"/>
        <v>0</v>
      </c>
      <c r="I794" s="13">
        <f t="shared" si="453"/>
        <v>3368.49</v>
      </c>
    </row>
    <row r="795" spans="1:9" s="3" customFormat="1" x14ac:dyDescent="0.2">
      <c r="A795" s="36" t="s">
        <v>18</v>
      </c>
      <c r="B795" s="136" t="s">
        <v>53</v>
      </c>
      <c r="C795" s="41">
        <f t="shared" si="457"/>
        <v>3.5</v>
      </c>
      <c r="D795" s="41">
        <f t="shared" si="458"/>
        <v>0</v>
      </c>
      <c r="E795" s="41">
        <f t="shared" si="460"/>
        <v>3.5</v>
      </c>
      <c r="F795" s="41">
        <f t="shared" si="461"/>
        <v>0</v>
      </c>
      <c r="G795" s="41">
        <f t="shared" si="461"/>
        <v>0</v>
      </c>
      <c r="H795" s="42">
        <f t="shared" si="461"/>
        <v>0</v>
      </c>
      <c r="I795" s="71">
        <f t="shared" si="453"/>
        <v>3.5</v>
      </c>
    </row>
    <row r="796" spans="1:9" x14ac:dyDescent="0.2">
      <c r="A796" s="36" t="s">
        <v>20</v>
      </c>
      <c r="B796" s="137" t="s">
        <v>54</v>
      </c>
      <c r="C796" s="38">
        <f t="shared" si="457"/>
        <v>640.01000000000022</v>
      </c>
      <c r="D796" s="38">
        <f>D849</f>
        <v>0</v>
      </c>
      <c r="E796" s="38">
        <f t="shared" si="460"/>
        <v>640.01000000000022</v>
      </c>
      <c r="F796" s="38">
        <f t="shared" si="461"/>
        <v>0</v>
      </c>
      <c r="G796" s="38">
        <f t="shared" si="461"/>
        <v>0</v>
      </c>
      <c r="H796" s="39">
        <f t="shared" si="461"/>
        <v>0</v>
      </c>
      <c r="I796" s="13">
        <f t="shared" si="453"/>
        <v>640.01000000000022</v>
      </c>
    </row>
    <row r="797" spans="1:9" s="3" customFormat="1" hidden="1" x14ac:dyDescent="0.2">
      <c r="A797" s="60" t="s">
        <v>55</v>
      </c>
      <c r="B797" s="61" t="s">
        <v>56</v>
      </c>
      <c r="C797" s="45">
        <f>SUM(C801,C802,C803)</f>
        <v>0</v>
      </c>
      <c r="D797" s="45">
        <f t="shared" ref="D797:H797" si="462">SUM(D801,D802,D803)</f>
        <v>0</v>
      </c>
      <c r="E797" s="45">
        <f t="shared" si="462"/>
        <v>0</v>
      </c>
      <c r="F797" s="45">
        <f t="shared" si="462"/>
        <v>0</v>
      </c>
      <c r="G797" s="45">
        <f t="shared" si="462"/>
        <v>0</v>
      </c>
      <c r="H797" s="46">
        <f t="shared" si="462"/>
        <v>0</v>
      </c>
      <c r="I797" s="71">
        <f t="shared" si="453"/>
        <v>0</v>
      </c>
    </row>
    <row r="798" spans="1:9" s="3" customFormat="1" hidden="1" x14ac:dyDescent="0.2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53"/>
        <v>0</v>
      </c>
    </row>
    <row r="799" spans="1:9" s="3" customFormat="1" hidden="1" x14ac:dyDescent="0.2">
      <c r="A799" s="64" t="s">
        <v>49</v>
      </c>
      <c r="B799" s="65"/>
      <c r="C799" s="45">
        <f>C801+C802+C803-C800</f>
        <v>0</v>
      </c>
      <c r="D799" s="45">
        <f t="shared" ref="D799:H799" si="463">D801+D802+D803-D800</f>
        <v>0</v>
      </c>
      <c r="E799" s="45">
        <f t="shared" si="463"/>
        <v>0</v>
      </c>
      <c r="F799" s="45">
        <f t="shared" si="463"/>
        <v>0</v>
      </c>
      <c r="G799" s="45">
        <f t="shared" si="463"/>
        <v>0</v>
      </c>
      <c r="H799" s="46">
        <f t="shared" si="463"/>
        <v>0</v>
      </c>
      <c r="I799" s="71">
        <f t="shared" si="453"/>
        <v>0</v>
      </c>
    </row>
    <row r="800" spans="1:9" s="3" customFormat="1" hidden="1" x14ac:dyDescent="0.2">
      <c r="A800" s="64" t="s">
        <v>50</v>
      </c>
      <c r="B800" s="65"/>
      <c r="C800" s="45">
        <f t="shared" ref="C800:C803" si="464">C853</f>
        <v>0</v>
      </c>
      <c r="D800" s="45">
        <f t="shared" ref="D800:H803" si="465">D853</f>
        <v>0</v>
      </c>
      <c r="E800" s="45">
        <f t="shared" si="465"/>
        <v>0</v>
      </c>
      <c r="F800" s="45">
        <f t="shared" si="465"/>
        <v>0</v>
      </c>
      <c r="G800" s="45">
        <f t="shared" si="465"/>
        <v>0</v>
      </c>
      <c r="H800" s="46">
        <f t="shared" si="465"/>
        <v>0</v>
      </c>
      <c r="I800" s="71">
        <f t="shared" si="453"/>
        <v>0</v>
      </c>
    </row>
    <row r="801" spans="1:9" s="3" customFormat="1" hidden="1" x14ac:dyDescent="0.2">
      <c r="A801" s="36" t="s">
        <v>57</v>
      </c>
      <c r="B801" s="137" t="s">
        <v>58</v>
      </c>
      <c r="C801" s="41">
        <f t="shared" si="464"/>
        <v>0</v>
      </c>
      <c r="D801" s="41">
        <f t="shared" si="465"/>
        <v>0</v>
      </c>
      <c r="E801" s="41">
        <f t="shared" ref="E801:E803" si="466">C801+D801</f>
        <v>0</v>
      </c>
      <c r="F801" s="41">
        <f t="shared" si="465"/>
        <v>0</v>
      </c>
      <c r="G801" s="41">
        <f t="shared" si="465"/>
        <v>0</v>
      </c>
      <c r="H801" s="42">
        <f t="shared" si="465"/>
        <v>0</v>
      </c>
      <c r="I801" s="71">
        <f t="shared" si="453"/>
        <v>0</v>
      </c>
    </row>
    <row r="802" spans="1:9" s="3" customFormat="1" hidden="1" x14ac:dyDescent="0.2">
      <c r="A802" s="36" t="s">
        <v>59</v>
      </c>
      <c r="B802" s="137" t="s">
        <v>60</v>
      </c>
      <c r="C802" s="41">
        <f t="shared" si="464"/>
        <v>0</v>
      </c>
      <c r="D802" s="41">
        <f t="shared" si="465"/>
        <v>0</v>
      </c>
      <c r="E802" s="41">
        <f t="shared" si="466"/>
        <v>0</v>
      </c>
      <c r="F802" s="41">
        <f t="shared" si="465"/>
        <v>0</v>
      </c>
      <c r="G802" s="41">
        <f t="shared" si="465"/>
        <v>0</v>
      </c>
      <c r="H802" s="42">
        <f t="shared" si="465"/>
        <v>0</v>
      </c>
      <c r="I802" s="71">
        <f t="shared" si="453"/>
        <v>0</v>
      </c>
    </row>
    <row r="803" spans="1:9" s="3" customFormat="1" hidden="1" x14ac:dyDescent="0.2">
      <c r="A803" s="36" t="s">
        <v>61</v>
      </c>
      <c r="B803" s="137" t="s">
        <v>62</v>
      </c>
      <c r="C803" s="41">
        <f t="shared" si="464"/>
        <v>0</v>
      </c>
      <c r="D803" s="41">
        <f t="shared" si="465"/>
        <v>0</v>
      </c>
      <c r="E803" s="41">
        <f t="shared" si="466"/>
        <v>0</v>
      </c>
      <c r="F803" s="41">
        <f t="shared" si="465"/>
        <v>0</v>
      </c>
      <c r="G803" s="41">
        <f t="shared" si="465"/>
        <v>0</v>
      </c>
      <c r="H803" s="42">
        <f t="shared" si="465"/>
        <v>0</v>
      </c>
      <c r="I803" s="71">
        <f t="shared" si="453"/>
        <v>0</v>
      </c>
    </row>
    <row r="804" spans="1:9" s="3" customFormat="1" hidden="1" x14ac:dyDescent="0.2">
      <c r="A804" s="60" t="s">
        <v>63</v>
      </c>
      <c r="B804" s="67" t="s">
        <v>64</v>
      </c>
      <c r="C804" s="45">
        <f>SUM(C808,C809,C810)</f>
        <v>0</v>
      </c>
      <c r="D804" s="45">
        <f t="shared" ref="D804:H804" si="467">SUM(D808,D809,D810)</f>
        <v>0</v>
      </c>
      <c r="E804" s="45">
        <f t="shared" si="467"/>
        <v>0</v>
      </c>
      <c r="F804" s="45">
        <f t="shared" si="467"/>
        <v>0</v>
      </c>
      <c r="G804" s="45">
        <f t="shared" si="467"/>
        <v>0</v>
      </c>
      <c r="H804" s="46">
        <f t="shared" si="467"/>
        <v>0</v>
      </c>
      <c r="I804" s="71">
        <f t="shared" si="453"/>
        <v>0</v>
      </c>
    </row>
    <row r="805" spans="1:9" s="3" customFormat="1" hidden="1" x14ac:dyDescent="0.2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53"/>
        <v>0</v>
      </c>
    </row>
    <row r="806" spans="1:9" s="3" customFormat="1" hidden="1" x14ac:dyDescent="0.2">
      <c r="A806" s="64" t="s">
        <v>49</v>
      </c>
      <c r="B806" s="65"/>
      <c r="C806" s="45">
        <f>C808+C809+C810-C807</f>
        <v>0</v>
      </c>
      <c r="D806" s="45">
        <f t="shared" ref="D806:H806" si="468">D808+D809+D810-D807</f>
        <v>0</v>
      </c>
      <c r="E806" s="45">
        <f t="shared" si="468"/>
        <v>0</v>
      </c>
      <c r="F806" s="45">
        <f t="shared" si="468"/>
        <v>0</v>
      </c>
      <c r="G806" s="45">
        <f t="shared" si="468"/>
        <v>0</v>
      </c>
      <c r="H806" s="46">
        <f t="shared" si="468"/>
        <v>0</v>
      </c>
      <c r="I806" s="71">
        <f t="shared" si="453"/>
        <v>0</v>
      </c>
    </row>
    <row r="807" spans="1:9" s="3" customFormat="1" hidden="1" x14ac:dyDescent="0.2">
      <c r="A807" s="64" t="s">
        <v>50</v>
      </c>
      <c r="B807" s="65"/>
      <c r="C807" s="45">
        <f t="shared" ref="C807:C810" si="469">C860</f>
        <v>0</v>
      </c>
      <c r="D807" s="45">
        <f t="shared" ref="D807:H810" si="470">D860</f>
        <v>0</v>
      </c>
      <c r="E807" s="45">
        <f t="shared" si="470"/>
        <v>0</v>
      </c>
      <c r="F807" s="45">
        <f t="shared" si="470"/>
        <v>0</v>
      </c>
      <c r="G807" s="45">
        <f t="shared" si="470"/>
        <v>0</v>
      </c>
      <c r="H807" s="46">
        <f t="shared" si="470"/>
        <v>0</v>
      </c>
      <c r="I807" s="71">
        <f t="shared" si="453"/>
        <v>0</v>
      </c>
    </row>
    <row r="808" spans="1:9" s="3" customFormat="1" hidden="1" x14ac:dyDescent="0.2">
      <c r="A808" s="36" t="s">
        <v>57</v>
      </c>
      <c r="B808" s="137" t="s">
        <v>65</v>
      </c>
      <c r="C808" s="41">
        <f t="shared" si="469"/>
        <v>0</v>
      </c>
      <c r="D808" s="41">
        <f t="shared" si="470"/>
        <v>0</v>
      </c>
      <c r="E808" s="41">
        <f t="shared" ref="E808:E810" si="471">C808+D808</f>
        <v>0</v>
      </c>
      <c r="F808" s="41">
        <f t="shared" si="470"/>
        <v>0</v>
      </c>
      <c r="G808" s="41">
        <f t="shared" si="470"/>
        <v>0</v>
      </c>
      <c r="H808" s="42">
        <f t="shared" si="470"/>
        <v>0</v>
      </c>
      <c r="I808" s="71">
        <f t="shared" si="453"/>
        <v>0</v>
      </c>
    </row>
    <row r="809" spans="1:9" s="3" customFormat="1" hidden="1" x14ac:dyDescent="0.2">
      <c r="A809" s="36" t="s">
        <v>59</v>
      </c>
      <c r="B809" s="137" t="s">
        <v>66</v>
      </c>
      <c r="C809" s="41">
        <f t="shared" si="469"/>
        <v>0</v>
      </c>
      <c r="D809" s="41">
        <f t="shared" si="470"/>
        <v>0</v>
      </c>
      <c r="E809" s="41">
        <f t="shared" si="471"/>
        <v>0</v>
      </c>
      <c r="F809" s="41">
        <f t="shared" si="470"/>
        <v>0</v>
      </c>
      <c r="G809" s="41">
        <f t="shared" si="470"/>
        <v>0</v>
      </c>
      <c r="H809" s="42">
        <f t="shared" si="470"/>
        <v>0</v>
      </c>
      <c r="I809" s="71">
        <f t="shared" si="453"/>
        <v>0</v>
      </c>
    </row>
    <row r="810" spans="1:9" s="3" customFormat="1" hidden="1" x14ac:dyDescent="0.2">
      <c r="A810" s="36" t="s">
        <v>61</v>
      </c>
      <c r="B810" s="137" t="s">
        <v>67</v>
      </c>
      <c r="C810" s="41">
        <f t="shared" si="469"/>
        <v>0</v>
      </c>
      <c r="D810" s="41">
        <f t="shared" si="470"/>
        <v>0</v>
      </c>
      <c r="E810" s="41">
        <f t="shared" si="471"/>
        <v>0</v>
      </c>
      <c r="F810" s="41">
        <f t="shared" si="470"/>
        <v>0</v>
      </c>
      <c r="G810" s="41">
        <f t="shared" si="470"/>
        <v>0</v>
      </c>
      <c r="H810" s="42">
        <f t="shared" si="470"/>
        <v>0</v>
      </c>
      <c r="I810" s="71">
        <f t="shared" si="453"/>
        <v>0</v>
      </c>
    </row>
    <row r="811" spans="1:9" s="3" customFormat="1" hidden="1" x14ac:dyDescent="0.2">
      <c r="A811" s="68"/>
      <c r="B811" s="55"/>
      <c r="C811" s="41"/>
      <c r="D811" s="41"/>
      <c r="E811" s="41"/>
      <c r="F811" s="41"/>
      <c r="G811" s="41"/>
      <c r="H811" s="42"/>
      <c r="I811" s="71">
        <f t="shared" si="453"/>
        <v>0</v>
      </c>
    </row>
    <row r="812" spans="1:9" s="3" customFormat="1" hidden="1" x14ac:dyDescent="0.2">
      <c r="A812" s="79" t="s">
        <v>68</v>
      </c>
      <c r="B812" s="61">
        <v>20</v>
      </c>
      <c r="C812" s="45">
        <f>SUM(C813)</f>
        <v>0</v>
      </c>
      <c r="D812" s="45">
        <f t="shared" ref="D812:H812" si="472">SUM(D813)</f>
        <v>0</v>
      </c>
      <c r="E812" s="45">
        <f t="shared" si="472"/>
        <v>0</v>
      </c>
      <c r="F812" s="45">
        <f t="shared" si="472"/>
        <v>0</v>
      </c>
      <c r="G812" s="45">
        <f t="shared" si="472"/>
        <v>0</v>
      </c>
      <c r="H812" s="46">
        <f t="shared" si="472"/>
        <v>0</v>
      </c>
      <c r="I812" s="71">
        <f t="shared" ref="I812:I813" si="473">SUM(E812:H812)</f>
        <v>0</v>
      </c>
    </row>
    <row r="813" spans="1:9" s="3" customFormat="1" hidden="1" x14ac:dyDescent="0.2">
      <c r="A813" s="80" t="s">
        <v>69</v>
      </c>
      <c r="B813" s="134" t="s">
        <v>70</v>
      </c>
      <c r="C813" s="41">
        <f>C866</f>
        <v>0</v>
      </c>
      <c r="D813" s="41">
        <f>D866</f>
        <v>0</v>
      </c>
      <c r="E813" s="41">
        <f>C813+D813</f>
        <v>0</v>
      </c>
      <c r="F813" s="41">
        <f t="shared" ref="F813:H813" si="474">F866</f>
        <v>0</v>
      </c>
      <c r="G813" s="41">
        <f t="shared" si="474"/>
        <v>0</v>
      </c>
      <c r="H813" s="42">
        <f t="shared" si="474"/>
        <v>0</v>
      </c>
      <c r="I813" s="71">
        <f t="shared" si="473"/>
        <v>0</v>
      </c>
    </row>
    <row r="814" spans="1:9" s="3" customFormat="1" hidden="1" x14ac:dyDescent="0.2">
      <c r="A814" s="68"/>
      <c r="B814" s="55"/>
      <c r="C814" s="41"/>
      <c r="D814" s="41"/>
      <c r="E814" s="41"/>
      <c r="F814" s="41"/>
      <c r="G814" s="41"/>
      <c r="H814" s="42"/>
      <c r="I814" s="71">
        <f t="shared" si="453"/>
        <v>0</v>
      </c>
    </row>
    <row r="815" spans="1:9" s="3" customFormat="1" hidden="1" x14ac:dyDescent="0.2">
      <c r="A815" s="48" t="s">
        <v>71</v>
      </c>
      <c r="B815" s="67" t="s">
        <v>72</v>
      </c>
      <c r="C815" s="45">
        <f>C868</f>
        <v>0</v>
      </c>
      <c r="D815" s="45">
        <f t="shared" ref="D815" si="475">D868</f>
        <v>0</v>
      </c>
      <c r="E815" s="45">
        <f>C815+D815</f>
        <v>0</v>
      </c>
      <c r="F815" s="45">
        <f t="shared" ref="F815:H815" si="476">F868</f>
        <v>0</v>
      </c>
      <c r="G815" s="45">
        <f t="shared" si="476"/>
        <v>0</v>
      </c>
      <c r="H815" s="46">
        <f t="shared" si="476"/>
        <v>0</v>
      </c>
      <c r="I815" s="71">
        <f t="shared" si="453"/>
        <v>0</v>
      </c>
    </row>
    <row r="816" spans="1:9" s="3" customFormat="1" hidden="1" x14ac:dyDescent="0.2">
      <c r="A816" s="54"/>
      <c r="B816" s="55"/>
      <c r="C816" s="41"/>
      <c r="D816" s="41"/>
      <c r="E816" s="41"/>
      <c r="F816" s="41"/>
      <c r="G816" s="41"/>
      <c r="H816" s="42"/>
      <c r="I816" s="71">
        <f t="shared" si="453"/>
        <v>0</v>
      </c>
    </row>
    <row r="817" spans="1:9" s="2" customFormat="1" x14ac:dyDescent="0.2">
      <c r="A817" s="85" t="s">
        <v>103</v>
      </c>
      <c r="B817" s="86"/>
      <c r="C817" s="87">
        <f>C818</f>
        <v>4012</v>
      </c>
      <c r="D817" s="87">
        <f t="shared" ref="D817:H817" si="477">D818</f>
        <v>0</v>
      </c>
      <c r="E817" s="87">
        <f t="shared" si="477"/>
        <v>4012</v>
      </c>
      <c r="F817" s="87">
        <f t="shared" si="477"/>
        <v>0</v>
      </c>
      <c r="G817" s="87">
        <f t="shared" si="477"/>
        <v>0</v>
      </c>
      <c r="H817" s="88">
        <f t="shared" si="477"/>
        <v>0</v>
      </c>
      <c r="I817" s="13">
        <f t="shared" si="453"/>
        <v>4012</v>
      </c>
    </row>
    <row r="818" spans="1:9" s="4" customFormat="1" x14ac:dyDescent="0.2">
      <c r="A818" s="93" t="s">
        <v>78</v>
      </c>
      <c r="B818" s="94"/>
      <c r="C818" s="95">
        <f>SUM(C819,C820,C821,C825)</f>
        <v>4012</v>
      </c>
      <c r="D818" s="95">
        <f t="shared" ref="D818:H818" si="478">SUM(D819,D820,D821,D825)</f>
        <v>0</v>
      </c>
      <c r="E818" s="95">
        <f t="shared" si="478"/>
        <v>4012</v>
      </c>
      <c r="F818" s="95">
        <f t="shared" si="478"/>
        <v>0</v>
      </c>
      <c r="G818" s="95">
        <f t="shared" si="478"/>
        <v>0</v>
      </c>
      <c r="H818" s="96">
        <f t="shared" si="478"/>
        <v>0</v>
      </c>
      <c r="I818" s="13">
        <f t="shared" si="453"/>
        <v>4012</v>
      </c>
    </row>
    <row r="819" spans="1:9" s="3" customFormat="1" x14ac:dyDescent="0.2">
      <c r="A819" s="36" t="s">
        <v>12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53"/>
        <v>3.5</v>
      </c>
    </row>
    <row r="820" spans="1:9" s="3" customFormat="1" hidden="1" x14ac:dyDescent="0.2">
      <c r="A820" s="36" t="s">
        <v>13</v>
      </c>
      <c r="B820" s="40"/>
      <c r="C820" s="41"/>
      <c r="D820" s="41"/>
      <c r="E820" s="41">
        <f t="shared" ref="E820:E821" si="479">SUM(C820,D820)</f>
        <v>0</v>
      </c>
      <c r="F820" s="41"/>
      <c r="G820" s="41"/>
      <c r="H820" s="42"/>
      <c r="I820" s="71">
        <f t="shared" si="453"/>
        <v>0</v>
      </c>
    </row>
    <row r="821" spans="1:9" x14ac:dyDescent="0.2">
      <c r="A821" s="43" t="s">
        <v>79</v>
      </c>
      <c r="B821" s="44" t="s">
        <v>15</v>
      </c>
      <c r="C821" s="45">
        <f>SUM(C822:C824)</f>
        <v>4008.5</v>
      </c>
      <c r="D821" s="45">
        <f>SUM(D822:D824)</f>
        <v>0</v>
      </c>
      <c r="E821" s="45">
        <f t="shared" si="479"/>
        <v>4008.5</v>
      </c>
      <c r="F821" s="45">
        <f t="shared" ref="F821" si="480">SUM(F822:F824)</f>
        <v>0</v>
      </c>
      <c r="G821" s="45">
        <f t="shared" ref="G821:H821" si="481">SUM(G822:G824)</f>
        <v>0</v>
      </c>
      <c r="H821" s="46">
        <f t="shared" si="481"/>
        <v>0</v>
      </c>
      <c r="I821" s="13">
        <f t="shared" si="453"/>
        <v>4008.5</v>
      </c>
    </row>
    <row r="822" spans="1:9" x14ac:dyDescent="0.2">
      <c r="A822" s="47" t="s">
        <v>16</v>
      </c>
      <c r="B822" s="37" t="s">
        <v>17</v>
      </c>
      <c r="C822" s="38">
        <f>ROUND(4008.5*100/119,2)</f>
        <v>3368.49</v>
      </c>
      <c r="D822" s="38"/>
      <c r="E822" s="38">
        <f t="shared" ref="E822:E824" si="482">SUM(C822,D822)</f>
        <v>3368.49</v>
      </c>
      <c r="F822" s="38"/>
      <c r="G822" s="38"/>
      <c r="H822" s="39"/>
      <c r="I822" s="13">
        <f t="shared" si="453"/>
        <v>3368.49</v>
      </c>
    </row>
    <row r="823" spans="1:9" s="3" customFormat="1" hidden="1" x14ac:dyDescent="0.2">
      <c r="A823" s="47" t="s">
        <v>18</v>
      </c>
      <c r="B823" s="37" t="s">
        <v>19</v>
      </c>
      <c r="C823" s="41"/>
      <c r="D823" s="41"/>
      <c r="E823" s="41">
        <f t="shared" si="482"/>
        <v>0</v>
      </c>
      <c r="F823" s="41"/>
      <c r="G823" s="41"/>
      <c r="H823" s="42"/>
      <c r="I823" s="71">
        <f t="shared" si="453"/>
        <v>0</v>
      </c>
    </row>
    <row r="824" spans="1:9" s="3" customFormat="1" x14ac:dyDescent="0.2">
      <c r="A824" s="47" t="s">
        <v>20</v>
      </c>
      <c r="B824" s="37" t="s">
        <v>21</v>
      </c>
      <c r="C824" s="41">
        <f>4008.5-C822</f>
        <v>640.01000000000022</v>
      </c>
      <c r="D824" s="41"/>
      <c r="E824" s="41">
        <f t="shared" si="482"/>
        <v>640.01000000000022</v>
      </c>
      <c r="F824" s="41"/>
      <c r="G824" s="41"/>
      <c r="H824" s="42"/>
      <c r="I824" s="71">
        <f t="shared" si="453"/>
        <v>640.01000000000022</v>
      </c>
    </row>
    <row r="825" spans="1:9" s="3" customFormat="1" ht="25.5" hidden="1" x14ac:dyDescent="0.2">
      <c r="A825" s="43" t="s">
        <v>22</v>
      </c>
      <c r="B825" s="44" t="s">
        <v>23</v>
      </c>
      <c r="C825" s="45">
        <f>SUM(C826,C830,C834)</f>
        <v>0</v>
      </c>
      <c r="D825" s="45">
        <f t="shared" ref="D825:H825" si="483">SUM(D826,D830,D834)</f>
        <v>0</v>
      </c>
      <c r="E825" s="45">
        <f t="shared" si="483"/>
        <v>0</v>
      </c>
      <c r="F825" s="45">
        <f t="shared" si="483"/>
        <v>0</v>
      </c>
      <c r="G825" s="45">
        <f t="shared" si="483"/>
        <v>0</v>
      </c>
      <c r="H825" s="46">
        <f t="shared" si="483"/>
        <v>0</v>
      </c>
      <c r="I825" s="71">
        <f t="shared" si="453"/>
        <v>0</v>
      </c>
    </row>
    <row r="826" spans="1:9" s="3" customFormat="1" hidden="1" x14ac:dyDescent="0.2">
      <c r="A826" s="48" t="s">
        <v>24</v>
      </c>
      <c r="B826" s="49" t="s">
        <v>25</v>
      </c>
      <c r="C826" s="45">
        <f>SUM(C827:C829)</f>
        <v>0</v>
      </c>
      <c r="D826" s="45">
        <f t="shared" ref="D826:H826" si="484">SUM(D827:D829)</f>
        <v>0</v>
      </c>
      <c r="E826" s="45">
        <f t="shared" si="484"/>
        <v>0</v>
      </c>
      <c r="F826" s="45">
        <f t="shared" si="484"/>
        <v>0</v>
      </c>
      <c r="G826" s="45">
        <f t="shared" si="484"/>
        <v>0</v>
      </c>
      <c r="H826" s="46">
        <f t="shared" si="484"/>
        <v>0</v>
      </c>
      <c r="I826" s="71">
        <f t="shared" si="453"/>
        <v>0</v>
      </c>
    </row>
    <row r="827" spans="1:9" s="3" customFormat="1" hidden="1" x14ac:dyDescent="0.2">
      <c r="A827" s="50" t="s">
        <v>26</v>
      </c>
      <c r="B827" s="51" t="s">
        <v>27</v>
      </c>
      <c r="C827" s="41"/>
      <c r="D827" s="41"/>
      <c r="E827" s="41">
        <f t="shared" ref="E827:E829" si="485">SUM(C827,D827)</f>
        <v>0</v>
      </c>
      <c r="F827" s="41"/>
      <c r="G827" s="41"/>
      <c r="H827" s="42"/>
      <c r="I827" s="71">
        <f t="shared" si="453"/>
        <v>0</v>
      </c>
    </row>
    <row r="828" spans="1:9" s="3" customFormat="1" hidden="1" x14ac:dyDescent="0.2">
      <c r="A828" s="50" t="s">
        <v>28</v>
      </c>
      <c r="B828" s="52" t="s">
        <v>29</v>
      </c>
      <c r="C828" s="41"/>
      <c r="D828" s="41"/>
      <c r="E828" s="41">
        <f t="shared" si="485"/>
        <v>0</v>
      </c>
      <c r="F828" s="41"/>
      <c r="G828" s="41"/>
      <c r="H828" s="42"/>
      <c r="I828" s="71">
        <f t="shared" si="453"/>
        <v>0</v>
      </c>
    </row>
    <row r="829" spans="1:9" s="3" customFormat="1" hidden="1" x14ac:dyDescent="0.2">
      <c r="A829" s="50" t="s">
        <v>30</v>
      </c>
      <c r="B829" s="52" t="s">
        <v>31</v>
      </c>
      <c r="C829" s="41"/>
      <c r="D829" s="41"/>
      <c r="E829" s="41">
        <f t="shared" si="485"/>
        <v>0</v>
      </c>
      <c r="F829" s="41"/>
      <c r="G829" s="41"/>
      <c r="H829" s="42"/>
      <c r="I829" s="71">
        <f t="shared" si="453"/>
        <v>0</v>
      </c>
    </row>
    <row r="830" spans="1:9" s="3" customFormat="1" hidden="1" x14ac:dyDescent="0.2">
      <c r="A830" s="48" t="s">
        <v>32</v>
      </c>
      <c r="B830" s="53" t="s">
        <v>33</v>
      </c>
      <c r="C830" s="45">
        <f>SUM(C831:C833)</f>
        <v>0</v>
      </c>
      <c r="D830" s="45">
        <f t="shared" ref="D830:H830" si="486">SUM(D831:D833)</f>
        <v>0</v>
      </c>
      <c r="E830" s="45">
        <f t="shared" si="486"/>
        <v>0</v>
      </c>
      <c r="F830" s="45">
        <f t="shared" si="486"/>
        <v>0</v>
      </c>
      <c r="G830" s="45">
        <f t="shared" si="486"/>
        <v>0</v>
      </c>
      <c r="H830" s="46">
        <f t="shared" si="486"/>
        <v>0</v>
      </c>
      <c r="I830" s="71">
        <f t="shared" si="453"/>
        <v>0</v>
      </c>
    </row>
    <row r="831" spans="1:9" s="3" customFormat="1" hidden="1" x14ac:dyDescent="0.2">
      <c r="A831" s="50" t="s">
        <v>26</v>
      </c>
      <c r="B831" s="52" t="s">
        <v>34</v>
      </c>
      <c r="C831" s="41"/>
      <c r="D831" s="41"/>
      <c r="E831" s="41">
        <f t="shared" ref="E831:E833" si="487">SUM(C831,D831)</f>
        <v>0</v>
      </c>
      <c r="F831" s="41"/>
      <c r="G831" s="41"/>
      <c r="H831" s="42"/>
      <c r="I831" s="71">
        <f t="shared" si="453"/>
        <v>0</v>
      </c>
    </row>
    <row r="832" spans="1:9" s="3" customFormat="1" hidden="1" x14ac:dyDescent="0.2">
      <c r="A832" s="50" t="s">
        <v>28</v>
      </c>
      <c r="B832" s="52" t="s">
        <v>35</v>
      </c>
      <c r="C832" s="41"/>
      <c r="D832" s="41"/>
      <c r="E832" s="41">
        <f t="shared" si="487"/>
        <v>0</v>
      </c>
      <c r="F832" s="41"/>
      <c r="G832" s="41"/>
      <c r="H832" s="42"/>
      <c r="I832" s="71">
        <f t="shared" si="453"/>
        <v>0</v>
      </c>
    </row>
    <row r="833" spans="1:11" s="3" customFormat="1" hidden="1" x14ac:dyDescent="0.2">
      <c r="A833" s="50" t="s">
        <v>30</v>
      </c>
      <c r="B833" s="52" t="s">
        <v>36</v>
      </c>
      <c r="C833" s="41"/>
      <c r="D833" s="41"/>
      <c r="E833" s="41">
        <f t="shared" si="487"/>
        <v>0</v>
      </c>
      <c r="F833" s="41"/>
      <c r="G833" s="41"/>
      <c r="H833" s="42"/>
      <c r="I833" s="71">
        <f t="shared" si="453"/>
        <v>0</v>
      </c>
    </row>
    <row r="834" spans="1:11" s="3" customFormat="1" hidden="1" x14ac:dyDescent="0.2">
      <c r="A834" s="48" t="s">
        <v>37</v>
      </c>
      <c r="B834" s="53" t="s">
        <v>38</v>
      </c>
      <c r="C834" s="45">
        <f>SUM(C835:C837)</f>
        <v>0</v>
      </c>
      <c r="D834" s="45">
        <f t="shared" ref="D834:H834" si="488">SUM(D835:D837)</f>
        <v>0</v>
      </c>
      <c r="E834" s="45">
        <f t="shared" si="488"/>
        <v>0</v>
      </c>
      <c r="F834" s="45">
        <f t="shared" si="488"/>
        <v>0</v>
      </c>
      <c r="G834" s="45">
        <f t="shared" si="488"/>
        <v>0</v>
      </c>
      <c r="H834" s="46">
        <f t="shared" si="488"/>
        <v>0</v>
      </c>
      <c r="I834" s="71">
        <f t="shared" si="453"/>
        <v>0</v>
      </c>
    </row>
    <row r="835" spans="1:11" s="3" customFormat="1" hidden="1" x14ac:dyDescent="0.2">
      <c r="A835" s="50" t="s">
        <v>26</v>
      </c>
      <c r="B835" s="52" t="s">
        <v>39</v>
      </c>
      <c r="C835" s="41"/>
      <c r="D835" s="41"/>
      <c r="E835" s="41">
        <f t="shared" ref="E835:E837" si="489">SUM(C835,D835)</f>
        <v>0</v>
      </c>
      <c r="F835" s="41"/>
      <c r="G835" s="41"/>
      <c r="H835" s="42"/>
      <c r="I835" s="71">
        <f t="shared" si="453"/>
        <v>0</v>
      </c>
    </row>
    <row r="836" spans="1:11" s="3" customFormat="1" hidden="1" x14ac:dyDescent="0.2">
      <c r="A836" s="50" t="s">
        <v>28</v>
      </c>
      <c r="B836" s="52" t="s">
        <v>40</v>
      </c>
      <c r="C836" s="41"/>
      <c r="D836" s="41"/>
      <c r="E836" s="41">
        <f t="shared" si="489"/>
        <v>0</v>
      </c>
      <c r="F836" s="41"/>
      <c r="G836" s="41"/>
      <c r="H836" s="42"/>
      <c r="I836" s="71">
        <f t="shared" si="453"/>
        <v>0</v>
      </c>
    </row>
    <row r="837" spans="1:11" s="3" customFormat="1" hidden="1" x14ac:dyDescent="0.2">
      <c r="A837" s="50" t="s">
        <v>30</v>
      </c>
      <c r="B837" s="52" t="s">
        <v>41</v>
      </c>
      <c r="C837" s="41"/>
      <c r="D837" s="41"/>
      <c r="E837" s="41">
        <f t="shared" si="489"/>
        <v>0</v>
      </c>
      <c r="F837" s="41"/>
      <c r="G837" s="41"/>
      <c r="H837" s="42"/>
      <c r="I837" s="71">
        <f t="shared" si="453"/>
        <v>0</v>
      </c>
    </row>
    <row r="838" spans="1:11" s="4" customFormat="1" x14ac:dyDescent="0.2">
      <c r="A838" s="93" t="s">
        <v>76</v>
      </c>
      <c r="B838" s="94"/>
      <c r="C838" s="95">
        <f>SUM(C839,C842,C868,C865)</f>
        <v>4012</v>
      </c>
      <c r="D838" s="95">
        <f>SUM(D839,D842,D868,D865)</f>
        <v>0</v>
      </c>
      <c r="E838" s="95">
        <f t="shared" ref="E838:H838" si="490">SUM(E839,E842,E868,E865)</f>
        <v>4012</v>
      </c>
      <c r="F838" s="95">
        <f t="shared" si="490"/>
        <v>0</v>
      </c>
      <c r="G838" s="95">
        <f t="shared" si="490"/>
        <v>0</v>
      </c>
      <c r="H838" s="96">
        <f t="shared" si="490"/>
        <v>0</v>
      </c>
      <c r="I838" s="13">
        <f t="shared" si="453"/>
        <v>4012</v>
      </c>
    </row>
    <row r="839" spans="1:11" s="3" customFormat="1" hidden="1" x14ac:dyDescent="0.2">
      <c r="A839" s="60" t="s">
        <v>43</v>
      </c>
      <c r="B839" s="61">
        <v>20</v>
      </c>
      <c r="C839" s="45">
        <f>SUM(C840)</f>
        <v>0</v>
      </c>
      <c r="D839" s="45">
        <f t="shared" ref="D839:H839" si="491">SUM(D840)</f>
        <v>0</v>
      </c>
      <c r="E839" s="45">
        <f t="shared" si="491"/>
        <v>0</v>
      </c>
      <c r="F839" s="45">
        <f t="shared" si="491"/>
        <v>0</v>
      </c>
      <c r="G839" s="45">
        <f t="shared" si="491"/>
        <v>0</v>
      </c>
      <c r="H839" s="46">
        <f t="shared" si="491"/>
        <v>0</v>
      </c>
      <c r="I839" s="71">
        <f t="shared" si="453"/>
        <v>0</v>
      </c>
    </row>
    <row r="840" spans="1:11" s="7" customFormat="1" hidden="1" x14ac:dyDescent="0.2">
      <c r="A840" s="80" t="s">
        <v>87</v>
      </c>
      <c r="B840" s="138" t="s">
        <v>88</v>
      </c>
      <c r="C840" s="98"/>
      <c r="D840" s="98"/>
      <c r="E840" s="98">
        <f>C840+D840</f>
        <v>0</v>
      </c>
      <c r="F840" s="98"/>
      <c r="G840" s="98"/>
      <c r="H840" s="119"/>
      <c r="I840" s="120">
        <f t="shared" si="453"/>
        <v>0</v>
      </c>
    </row>
    <row r="841" spans="1:11" s="3" customFormat="1" hidden="1" x14ac:dyDescent="0.2">
      <c r="A841" s="50"/>
      <c r="B841" s="51"/>
      <c r="C841" s="41"/>
      <c r="D841" s="41"/>
      <c r="E841" s="41"/>
      <c r="F841" s="41"/>
      <c r="G841" s="41"/>
      <c r="H841" s="42"/>
      <c r="I841" s="71">
        <f t="shared" si="453"/>
        <v>0</v>
      </c>
    </row>
    <row r="842" spans="1:11" ht="25.5" x14ac:dyDescent="0.2">
      <c r="A842" s="135" t="s">
        <v>46</v>
      </c>
      <c r="B842" s="62">
        <v>60</v>
      </c>
      <c r="C842" s="45">
        <f>SUM(C843,C850,C857)</f>
        <v>4012</v>
      </c>
      <c r="D842" s="45">
        <f t="shared" ref="D842:H842" si="492">SUM(D843,D850,D857)</f>
        <v>0</v>
      </c>
      <c r="E842" s="45">
        <f t="shared" si="492"/>
        <v>4012</v>
      </c>
      <c r="F842" s="45">
        <f t="shared" si="492"/>
        <v>0</v>
      </c>
      <c r="G842" s="45">
        <f t="shared" si="492"/>
        <v>0</v>
      </c>
      <c r="H842" s="46">
        <f t="shared" si="492"/>
        <v>0</v>
      </c>
      <c r="I842" s="13">
        <f t="shared" si="453"/>
        <v>4012</v>
      </c>
    </row>
    <row r="843" spans="1:11" ht="25.5" x14ac:dyDescent="0.2">
      <c r="A843" s="60" t="s">
        <v>47</v>
      </c>
      <c r="B843" s="63">
        <v>60</v>
      </c>
      <c r="C843" s="45">
        <f>SUM(C847,C848,C849)</f>
        <v>4012</v>
      </c>
      <c r="D843" s="45">
        <f t="shared" ref="D843:E843" si="493">SUM(D847,D848,D849)</f>
        <v>0</v>
      </c>
      <c r="E843" s="45">
        <f t="shared" si="493"/>
        <v>4012</v>
      </c>
      <c r="F843" s="45">
        <f t="shared" ref="F843:H843" si="494">SUM(F847,F848,F849)</f>
        <v>0</v>
      </c>
      <c r="G843" s="45">
        <f t="shared" si="494"/>
        <v>0</v>
      </c>
      <c r="H843" s="46">
        <f t="shared" si="494"/>
        <v>0</v>
      </c>
      <c r="I843" s="13">
        <f t="shared" si="453"/>
        <v>4012</v>
      </c>
    </row>
    <row r="844" spans="1:11" s="3" customFormat="1" hidden="1" x14ac:dyDescent="0.2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53"/>
        <v>0</v>
      </c>
    </row>
    <row r="845" spans="1:11" s="3" customFormat="1" x14ac:dyDescent="0.2">
      <c r="A845" s="64" t="s">
        <v>49</v>
      </c>
      <c r="B845" s="65"/>
      <c r="C845" s="45">
        <f>C847+C848+C849-C846</f>
        <v>3.5</v>
      </c>
      <c r="D845" s="45">
        <f t="shared" ref="D845:H845" si="495">D847+D848+D849-D846</f>
        <v>0</v>
      </c>
      <c r="E845" s="45">
        <f t="shared" si="495"/>
        <v>3.5</v>
      </c>
      <c r="F845" s="45">
        <f t="shared" si="495"/>
        <v>0</v>
      </c>
      <c r="G845" s="45">
        <f t="shared" si="495"/>
        <v>0</v>
      </c>
      <c r="H845" s="46">
        <f t="shared" si="495"/>
        <v>0</v>
      </c>
      <c r="I845" s="71">
        <f t="shared" si="453"/>
        <v>3.5</v>
      </c>
    </row>
    <row r="846" spans="1:11" x14ac:dyDescent="0.2">
      <c r="A846" s="64" t="s">
        <v>50</v>
      </c>
      <c r="B846" s="65"/>
      <c r="C846" s="45">
        <v>4008.5</v>
      </c>
      <c r="D846" s="45"/>
      <c r="E846" s="45">
        <f t="shared" ref="E846:E849" si="496">C846+D846</f>
        <v>4008.5</v>
      </c>
      <c r="F846" s="45"/>
      <c r="G846" s="45"/>
      <c r="H846" s="46"/>
      <c r="I846" s="13">
        <f t="shared" si="453"/>
        <v>4008.5</v>
      </c>
    </row>
    <row r="847" spans="1:11" x14ac:dyDescent="0.2">
      <c r="A847" s="36" t="s">
        <v>51</v>
      </c>
      <c r="B847" s="136" t="s">
        <v>52</v>
      </c>
      <c r="C847" s="38">
        <f>ROUND(4008.5*100/119,2)</f>
        <v>3368.49</v>
      </c>
      <c r="D847" s="38"/>
      <c r="E847" s="38">
        <f t="shared" si="496"/>
        <v>3368.49</v>
      </c>
      <c r="F847" s="38"/>
      <c r="G847" s="38"/>
      <c r="H847" s="39"/>
      <c r="I847" s="13">
        <f t="shared" si="453"/>
        <v>3368.49</v>
      </c>
      <c r="J847" s="8">
        <v>0.02</v>
      </c>
      <c r="K847" s="8">
        <v>0.13</v>
      </c>
    </row>
    <row r="848" spans="1:11" s="3" customFormat="1" x14ac:dyDescent="0.2">
      <c r="A848" s="36" t="s">
        <v>18</v>
      </c>
      <c r="B848" s="136" t="s">
        <v>53</v>
      </c>
      <c r="C848" s="41">
        <v>3.5</v>
      </c>
      <c r="D848" s="41"/>
      <c r="E848" s="41">
        <f t="shared" si="496"/>
        <v>3.5</v>
      </c>
      <c r="F848" s="41"/>
      <c r="G848" s="41"/>
      <c r="H848" s="42"/>
      <c r="I848" s="71">
        <f t="shared" si="453"/>
        <v>3.5</v>
      </c>
      <c r="J848" s="3">
        <v>0.85</v>
      </c>
    </row>
    <row r="849" spans="1:9" x14ac:dyDescent="0.2">
      <c r="A849" s="36" t="s">
        <v>20</v>
      </c>
      <c r="B849" s="137" t="s">
        <v>54</v>
      </c>
      <c r="C849" s="41">
        <f>4008.5-C847</f>
        <v>640.01000000000022</v>
      </c>
      <c r="D849" s="38"/>
      <c r="E849" s="38">
        <f t="shared" si="496"/>
        <v>640.01000000000022</v>
      </c>
      <c r="F849" s="38"/>
      <c r="G849" s="38"/>
      <c r="H849" s="39"/>
      <c r="I849" s="13">
        <f t="shared" si="453"/>
        <v>640.01000000000022</v>
      </c>
    </row>
    <row r="850" spans="1:9" s="3" customFormat="1" hidden="1" x14ac:dyDescent="0.2">
      <c r="A850" s="60" t="s">
        <v>55</v>
      </c>
      <c r="B850" s="61" t="s">
        <v>56</v>
      </c>
      <c r="C850" s="45">
        <f>SUM(C854,C855,C856)</f>
        <v>0</v>
      </c>
      <c r="D850" s="45">
        <f t="shared" ref="D850:H850" si="497">SUM(D854,D855,D856)</f>
        <v>0</v>
      </c>
      <c r="E850" s="45">
        <f t="shared" si="497"/>
        <v>0</v>
      </c>
      <c r="F850" s="45">
        <f t="shared" si="497"/>
        <v>0</v>
      </c>
      <c r="G850" s="45">
        <f t="shared" si="497"/>
        <v>0</v>
      </c>
      <c r="H850" s="46">
        <f t="shared" si="497"/>
        <v>0</v>
      </c>
      <c r="I850" s="71">
        <f t="shared" si="453"/>
        <v>0</v>
      </c>
    </row>
    <row r="851" spans="1:9" s="3" customFormat="1" hidden="1" x14ac:dyDescent="0.2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53"/>
        <v>0</v>
      </c>
    </row>
    <row r="852" spans="1:9" s="3" customFormat="1" hidden="1" x14ac:dyDescent="0.2">
      <c r="A852" s="64" t="s">
        <v>49</v>
      </c>
      <c r="B852" s="65"/>
      <c r="C852" s="45">
        <f>C854+C855+C856-C853</f>
        <v>0</v>
      </c>
      <c r="D852" s="45">
        <f t="shared" ref="D852:H852" si="498">D854+D855+D856-D853</f>
        <v>0</v>
      </c>
      <c r="E852" s="45">
        <f t="shared" si="498"/>
        <v>0</v>
      </c>
      <c r="F852" s="45">
        <f t="shared" si="498"/>
        <v>0</v>
      </c>
      <c r="G852" s="45">
        <f t="shared" si="498"/>
        <v>0</v>
      </c>
      <c r="H852" s="46">
        <f t="shared" si="498"/>
        <v>0</v>
      </c>
      <c r="I852" s="71">
        <f t="shared" si="453"/>
        <v>0</v>
      </c>
    </row>
    <row r="853" spans="1:9" s="3" customFormat="1" hidden="1" x14ac:dyDescent="0.2">
      <c r="A853" s="64" t="s">
        <v>50</v>
      </c>
      <c r="B853" s="65"/>
      <c r="C853" s="45"/>
      <c r="D853" s="45"/>
      <c r="E853" s="45">
        <f t="shared" ref="E853:E856" si="499">C853+D853</f>
        <v>0</v>
      </c>
      <c r="F853" s="45"/>
      <c r="G853" s="45"/>
      <c r="H853" s="46"/>
      <c r="I853" s="71">
        <f t="shared" si="453"/>
        <v>0</v>
      </c>
    </row>
    <row r="854" spans="1:9" s="3" customFormat="1" hidden="1" x14ac:dyDescent="0.2">
      <c r="A854" s="36" t="s">
        <v>57</v>
      </c>
      <c r="B854" s="137" t="s">
        <v>58</v>
      </c>
      <c r="C854" s="41"/>
      <c r="D854" s="41"/>
      <c r="E854" s="41">
        <f t="shared" si="499"/>
        <v>0</v>
      </c>
      <c r="F854" s="41"/>
      <c r="G854" s="41"/>
      <c r="H854" s="42"/>
      <c r="I854" s="71">
        <f t="shared" si="453"/>
        <v>0</v>
      </c>
    </row>
    <row r="855" spans="1:9" s="3" customFormat="1" hidden="1" x14ac:dyDescent="0.2">
      <c r="A855" s="36" t="s">
        <v>59</v>
      </c>
      <c r="B855" s="137" t="s">
        <v>60</v>
      </c>
      <c r="C855" s="41"/>
      <c r="D855" s="41"/>
      <c r="E855" s="41">
        <f t="shared" si="499"/>
        <v>0</v>
      </c>
      <c r="F855" s="41"/>
      <c r="G855" s="41"/>
      <c r="H855" s="42"/>
      <c r="I855" s="71">
        <f t="shared" ref="I855:I924" si="500">SUM(E855:H855)</f>
        <v>0</v>
      </c>
    </row>
    <row r="856" spans="1:9" s="3" customFormat="1" hidden="1" x14ac:dyDescent="0.2">
      <c r="A856" s="36" t="s">
        <v>61</v>
      </c>
      <c r="B856" s="137" t="s">
        <v>62</v>
      </c>
      <c r="C856" s="41"/>
      <c r="D856" s="41"/>
      <c r="E856" s="41">
        <f t="shared" si="499"/>
        <v>0</v>
      </c>
      <c r="F856" s="41"/>
      <c r="G856" s="41"/>
      <c r="H856" s="42"/>
      <c r="I856" s="71">
        <f t="shared" si="500"/>
        <v>0</v>
      </c>
    </row>
    <row r="857" spans="1:9" s="3" customFormat="1" hidden="1" x14ac:dyDescent="0.2">
      <c r="A857" s="60" t="s">
        <v>63</v>
      </c>
      <c r="B857" s="67" t="s">
        <v>64</v>
      </c>
      <c r="C857" s="45">
        <f>SUM(C861,C862,C863)</f>
        <v>0</v>
      </c>
      <c r="D857" s="45">
        <f t="shared" ref="D857:H857" si="501">SUM(D861,D862,D863)</f>
        <v>0</v>
      </c>
      <c r="E857" s="45">
        <f t="shared" si="501"/>
        <v>0</v>
      </c>
      <c r="F857" s="45">
        <f t="shared" si="501"/>
        <v>0</v>
      </c>
      <c r="G857" s="45">
        <f t="shared" si="501"/>
        <v>0</v>
      </c>
      <c r="H857" s="46">
        <f t="shared" si="501"/>
        <v>0</v>
      </c>
      <c r="I857" s="71">
        <f t="shared" si="500"/>
        <v>0</v>
      </c>
    </row>
    <row r="858" spans="1:9" s="3" customFormat="1" hidden="1" x14ac:dyDescent="0.2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500"/>
        <v>0</v>
      </c>
    </row>
    <row r="859" spans="1:9" s="3" customFormat="1" hidden="1" x14ac:dyDescent="0.2">
      <c r="A859" s="64" t="s">
        <v>49</v>
      </c>
      <c r="B859" s="65"/>
      <c r="C859" s="45">
        <f>C861+C862+C863-C860</f>
        <v>0</v>
      </c>
      <c r="D859" s="45">
        <f t="shared" ref="D859:H859" si="502">D861+D862+D863-D860</f>
        <v>0</v>
      </c>
      <c r="E859" s="45">
        <f t="shared" si="502"/>
        <v>0</v>
      </c>
      <c r="F859" s="45">
        <f t="shared" si="502"/>
        <v>0</v>
      </c>
      <c r="G859" s="45">
        <f t="shared" si="502"/>
        <v>0</v>
      </c>
      <c r="H859" s="46">
        <f t="shared" si="502"/>
        <v>0</v>
      </c>
      <c r="I859" s="71">
        <f t="shared" si="500"/>
        <v>0</v>
      </c>
    </row>
    <row r="860" spans="1:9" s="3" customFormat="1" hidden="1" x14ac:dyDescent="0.2">
      <c r="A860" s="64" t="s">
        <v>50</v>
      </c>
      <c r="B860" s="65"/>
      <c r="C860" s="45"/>
      <c r="D860" s="45"/>
      <c r="E860" s="45">
        <f t="shared" ref="E860:E863" si="503">C860+D860</f>
        <v>0</v>
      </c>
      <c r="F860" s="45"/>
      <c r="G860" s="45"/>
      <c r="H860" s="46"/>
      <c r="I860" s="71">
        <f t="shared" si="500"/>
        <v>0</v>
      </c>
    </row>
    <row r="861" spans="1:9" s="3" customFormat="1" hidden="1" x14ac:dyDescent="0.2">
      <c r="A861" s="36" t="s">
        <v>57</v>
      </c>
      <c r="B861" s="137" t="s">
        <v>65</v>
      </c>
      <c r="C861" s="41"/>
      <c r="D861" s="41"/>
      <c r="E861" s="41">
        <f t="shared" si="503"/>
        <v>0</v>
      </c>
      <c r="F861" s="41"/>
      <c r="G861" s="41"/>
      <c r="H861" s="42"/>
      <c r="I861" s="71">
        <f t="shared" si="500"/>
        <v>0</v>
      </c>
    </row>
    <row r="862" spans="1:9" s="3" customFormat="1" hidden="1" x14ac:dyDescent="0.2">
      <c r="A862" s="36" t="s">
        <v>59</v>
      </c>
      <c r="B862" s="137" t="s">
        <v>66</v>
      </c>
      <c r="C862" s="41"/>
      <c r="D862" s="41"/>
      <c r="E862" s="41">
        <f t="shared" si="503"/>
        <v>0</v>
      </c>
      <c r="F862" s="41"/>
      <c r="G862" s="41"/>
      <c r="H862" s="42"/>
      <c r="I862" s="71">
        <f t="shared" si="500"/>
        <v>0</v>
      </c>
    </row>
    <row r="863" spans="1:9" s="3" customFormat="1" hidden="1" x14ac:dyDescent="0.2">
      <c r="A863" s="36" t="s">
        <v>61</v>
      </c>
      <c r="B863" s="137" t="s">
        <v>67</v>
      </c>
      <c r="C863" s="41"/>
      <c r="D863" s="41"/>
      <c r="E863" s="41">
        <f t="shared" si="503"/>
        <v>0</v>
      </c>
      <c r="F863" s="41"/>
      <c r="G863" s="41"/>
      <c r="H863" s="42"/>
      <c r="I863" s="71">
        <f t="shared" si="500"/>
        <v>0</v>
      </c>
    </row>
    <row r="864" spans="1:9" s="3" customFormat="1" hidden="1" x14ac:dyDescent="0.2">
      <c r="A864" s="68"/>
      <c r="B864" s="55"/>
      <c r="C864" s="41"/>
      <c r="D864" s="41"/>
      <c r="E864" s="41"/>
      <c r="F864" s="41"/>
      <c r="G864" s="41"/>
      <c r="H864" s="42"/>
      <c r="I864" s="71">
        <f t="shared" si="500"/>
        <v>0</v>
      </c>
    </row>
    <row r="865" spans="1:9" s="3" customFormat="1" hidden="1" x14ac:dyDescent="0.2">
      <c r="A865" s="60" t="s">
        <v>68</v>
      </c>
      <c r="B865" s="61">
        <v>71</v>
      </c>
      <c r="C865" s="45">
        <f>SUM(C866)</f>
        <v>0</v>
      </c>
      <c r="D865" s="45">
        <f t="shared" ref="D865:H865" si="504">SUM(D866)</f>
        <v>0</v>
      </c>
      <c r="E865" s="45">
        <f t="shared" si="504"/>
        <v>0</v>
      </c>
      <c r="F865" s="45">
        <f t="shared" si="504"/>
        <v>0</v>
      </c>
      <c r="G865" s="45">
        <f t="shared" si="504"/>
        <v>0</v>
      </c>
      <c r="H865" s="46">
        <f t="shared" si="504"/>
        <v>0</v>
      </c>
      <c r="I865" s="71">
        <f t="shared" si="500"/>
        <v>0</v>
      </c>
    </row>
    <row r="866" spans="1:9" s="3" customFormat="1" hidden="1" x14ac:dyDescent="0.2">
      <c r="A866" s="50" t="s">
        <v>69</v>
      </c>
      <c r="B866" s="134" t="s">
        <v>70</v>
      </c>
      <c r="C866" s="41"/>
      <c r="D866" s="41"/>
      <c r="E866" s="41">
        <f>C866+D866</f>
        <v>0</v>
      </c>
      <c r="F866" s="41"/>
      <c r="G866" s="41"/>
      <c r="H866" s="42"/>
      <c r="I866" s="71">
        <f t="shared" si="500"/>
        <v>0</v>
      </c>
    </row>
    <row r="867" spans="1:9" s="3" customFormat="1" hidden="1" x14ac:dyDescent="0.2">
      <c r="A867" s="68"/>
      <c r="B867" s="55"/>
      <c r="C867" s="41"/>
      <c r="D867" s="41"/>
      <c r="E867" s="41"/>
      <c r="F867" s="41"/>
      <c r="G867" s="41"/>
      <c r="H867" s="42"/>
      <c r="I867" s="71">
        <f t="shared" si="500"/>
        <v>0</v>
      </c>
    </row>
    <row r="868" spans="1:9" s="3" customFormat="1" hidden="1" x14ac:dyDescent="0.2">
      <c r="A868" s="48" t="s">
        <v>71</v>
      </c>
      <c r="B868" s="67" t="s">
        <v>72</v>
      </c>
      <c r="C868" s="45"/>
      <c r="D868" s="45"/>
      <c r="E868" s="45">
        <f>C868+D868</f>
        <v>0</v>
      </c>
      <c r="F868" s="45"/>
      <c r="G868" s="45"/>
      <c r="H868" s="46"/>
      <c r="I868" s="71">
        <f t="shared" si="500"/>
        <v>0</v>
      </c>
    </row>
    <row r="869" spans="1:9" s="3" customFormat="1" hidden="1" x14ac:dyDescent="0.2">
      <c r="A869" s="68"/>
      <c r="B869" s="55"/>
      <c r="C869" s="41"/>
      <c r="D869" s="41"/>
      <c r="E869" s="41"/>
      <c r="F869" s="41"/>
      <c r="G869" s="41"/>
      <c r="H869" s="42"/>
      <c r="I869" s="71">
        <f t="shared" si="500"/>
        <v>0</v>
      </c>
    </row>
    <row r="870" spans="1:9" s="3" customFormat="1" hidden="1" x14ac:dyDescent="0.2">
      <c r="A870" s="48" t="s">
        <v>73</v>
      </c>
      <c r="B870" s="67"/>
      <c r="C870" s="45">
        <f>C817-C838</f>
        <v>0</v>
      </c>
      <c r="D870" s="45">
        <f t="shared" ref="D870:H870" si="505">D817-D838</f>
        <v>0</v>
      </c>
      <c r="E870" s="45">
        <f t="shared" si="505"/>
        <v>0</v>
      </c>
      <c r="F870" s="45">
        <f t="shared" si="505"/>
        <v>0</v>
      </c>
      <c r="G870" s="45">
        <f t="shared" si="505"/>
        <v>0</v>
      </c>
      <c r="H870" s="46">
        <f t="shared" si="505"/>
        <v>0</v>
      </c>
      <c r="I870" s="71">
        <f t="shared" si="500"/>
        <v>0</v>
      </c>
    </row>
    <row r="871" spans="1:9" s="3" customFormat="1" hidden="1" x14ac:dyDescent="0.2">
      <c r="A871" s="54"/>
      <c r="B871" s="55"/>
      <c r="C871" s="41"/>
      <c r="D871" s="41"/>
      <c r="E871" s="41"/>
      <c r="F871" s="41"/>
      <c r="G871" s="41"/>
      <c r="H871" s="42"/>
      <c r="I871" s="71">
        <f t="shared" si="500"/>
        <v>0</v>
      </c>
    </row>
    <row r="872" spans="1:9" s="5" customFormat="1" hidden="1" x14ac:dyDescent="0.2">
      <c r="A872" s="107" t="s">
        <v>104</v>
      </c>
      <c r="B872" s="108" t="s">
        <v>105</v>
      </c>
      <c r="C872" s="109">
        <f>SUM(C905,C960,C1014,C1069)</f>
        <v>0</v>
      </c>
      <c r="D872" s="109">
        <f t="shared" ref="D872:H872" si="506">SUM(D905,D960,D1014,D1069)</f>
        <v>0</v>
      </c>
      <c r="E872" s="109">
        <f t="shared" si="506"/>
        <v>0</v>
      </c>
      <c r="F872" s="109">
        <f t="shared" si="506"/>
        <v>0</v>
      </c>
      <c r="G872" s="109">
        <f t="shared" si="506"/>
        <v>0</v>
      </c>
      <c r="H872" s="110">
        <f t="shared" si="506"/>
        <v>0</v>
      </c>
      <c r="I872" s="71">
        <f t="shared" si="500"/>
        <v>0</v>
      </c>
    </row>
    <row r="873" spans="1:9" s="6" customFormat="1" hidden="1" x14ac:dyDescent="0.2">
      <c r="A873" s="103" t="s">
        <v>106</v>
      </c>
      <c r="B873" s="104"/>
      <c r="C873" s="105">
        <f>SUM(C874,C877,C903,C900)</f>
        <v>0</v>
      </c>
      <c r="D873" s="105">
        <f>SUM(D874,D877,D903,D900)</f>
        <v>0</v>
      </c>
      <c r="E873" s="105">
        <f t="shared" ref="E873:H873" si="507">SUM(E874,E877,E903,E900)</f>
        <v>0</v>
      </c>
      <c r="F873" s="105">
        <f t="shared" si="507"/>
        <v>0</v>
      </c>
      <c r="G873" s="105">
        <f t="shared" si="507"/>
        <v>0</v>
      </c>
      <c r="H873" s="106">
        <f t="shared" si="507"/>
        <v>0</v>
      </c>
      <c r="I873" s="71">
        <f t="shared" si="500"/>
        <v>0</v>
      </c>
    </row>
    <row r="874" spans="1:9" s="3" customFormat="1" hidden="1" x14ac:dyDescent="0.2">
      <c r="A874" s="60" t="s">
        <v>43</v>
      </c>
      <c r="B874" s="61">
        <v>20</v>
      </c>
      <c r="C874" s="45">
        <f>SUM(C875)</f>
        <v>0</v>
      </c>
      <c r="D874" s="45">
        <f t="shared" ref="D874:H874" si="508">SUM(D875)</f>
        <v>0</v>
      </c>
      <c r="E874" s="45">
        <f t="shared" si="508"/>
        <v>0</v>
      </c>
      <c r="F874" s="45">
        <f t="shared" si="508"/>
        <v>0</v>
      </c>
      <c r="G874" s="45">
        <f t="shared" si="508"/>
        <v>0</v>
      </c>
      <c r="H874" s="46">
        <f t="shared" si="508"/>
        <v>0</v>
      </c>
      <c r="I874" s="71">
        <f t="shared" si="500"/>
        <v>0</v>
      </c>
    </row>
    <row r="875" spans="1:9" s="3" customFormat="1" hidden="1" x14ac:dyDescent="0.2">
      <c r="A875" s="50" t="s">
        <v>87</v>
      </c>
      <c r="B875" s="134" t="s">
        <v>88</v>
      </c>
      <c r="C875" s="41">
        <f>SUM(C928,C983,C1037,C1092)</f>
        <v>0</v>
      </c>
      <c r="D875" s="41">
        <f>SUM(D928,D983,D1037,D1092)</f>
        <v>0</v>
      </c>
      <c r="E875" s="41">
        <f>C875+D875</f>
        <v>0</v>
      </c>
      <c r="F875" s="41">
        <f t="shared" ref="F875:H875" si="509">SUM(F928,F983,F1037,F1092)</f>
        <v>0</v>
      </c>
      <c r="G875" s="41">
        <f t="shared" si="509"/>
        <v>0</v>
      </c>
      <c r="H875" s="42">
        <f t="shared" si="509"/>
        <v>0</v>
      </c>
      <c r="I875" s="71">
        <f t="shared" si="500"/>
        <v>0</v>
      </c>
    </row>
    <row r="876" spans="1:9" s="3" customFormat="1" hidden="1" x14ac:dyDescent="0.2">
      <c r="A876" s="50"/>
      <c r="B876" s="51"/>
      <c r="C876" s="41"/>
      <c r="D876" s="41"/>
      <c r="E876" s="41"/>
      <c r="F876" s="41"/>
      <c r="G876" s="41"/>
      <c r="H876" s="42"/>
      <c r="I876" s="71">
        <f t="shared" si="500"/>
        <v>0</v>
      </c>
    </row>
    <row r="877" spans="1:9" s="3" customFormat="1" ht="25.5" hidden="1" x14ac:dyDescent="0.2">
      <c r="A877" s="60" t="s">
        <v>107</v>
      </c>
      <c r="B877" s="62">
        <v>58</v>
      </c>
      <c r="C877" s="45">
        <f>SUM(C878,C885,C892)</f>
        <v>0</v>
      </c>
      <c r="D877" s="45">
        <f t="shared" ref="D877:H877" si="510">SUM(D878,D885,D892)</f>
        <v>0</v>
      </c>
      <c r="E877" s="45">
        <f t="shared" si="510"/>
        <v>0</v>
      </c>
      <c r="F877" s="45">
        <f t="shared" si="510"/>
        <v>0</v>
      </c>
      <c r="G877" s="45">
        <f t="shared" si="510"/>
        <v>0</v>
      </c>
      <c r="H877" s="46">
        <f t="shared" si="510"/>
        <v>0</v>
      </c>
      <c r="I877" s="71">
        <f t="shared" si="500"/>
        <v>0</v>
      </c>
    </row>
    <row r="878" spans="1:9" s="3" customFormat="1" hidden="1" x14ac:dyDescent="0.2">
      <c r="A878" s="60" t="s">
        <v>108</v>
      </c>
      <c r="B878" s="63" t="s">
        <v>109</v>
      </c>
      <c r="C878" s="45">
        <f>SUM(C882,C883,C884)</f>
        <v>0</v>
      </c>
      <c r="D878" s="45">
        <f t="shared" ref="D878:H878" si="511">SUM(D882,D883,D884)</f>
        <v>0</v>
      </c>
      <c r="E878" s="45">
        <f t="shared" si="511"/>
        <v>0</v>
      </c>
      <c r="F878" s="45">
        <f t="shared" si="511"/>
        <v>0</v>
      </c>
      <c r="G878" s="45">
        <f t="shared" si="511"/>
        <v>0</v>
      </c>
      <c r="H878" s="46">
        <f t="shared" si="511"/>
        <v>0</v>
      </c>
      <c r="I878" s="71">
        <f t="shared" si="500"/>
        <v>0</v>
      </c>
    </row>
    <row r="879" spans="1:9" s="3" customFormat="1" hidden="1" x14ac:dyDescent="0.2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500"/>
        <v>0</v>
      </c>
    </row>
    <row r="880" spans="1:9" s="3" customFormat="1" hidden="1" x14ac:dyDescent="0.2">
      <c r="A880" s="64" t="s">
        <v>49</v>
      </c>
      <c r="B880" s="65"/>
      <c r="C880" s="45">
        <f>C882+C883+C884-C881</f>
        <v>0</v>
      </c>
      <c r="D880" s="45">
        <f t="shared" ref="D880:H880" si="512">D882+D883+D884-D881</f>
        <v>0</v>
      </c>
      <c r="E880" s="45">
        <f t="shared" si="512"/>
        <v>0</v>
      </c>
      <c r="F880" s="45">
        <f t="shared" si="512"/>
        <v>0</v>
      </c>
      <c r="G880" s="45">
        <f t="shared" si="512"/>
        <v>0</v>
      </c>
      <c r="H880" s="46">
        <f t="shared" si="512"/>
        <v>0</v>
      </c>
      <c r="I880" s="71">
        <f t="shared" si="500"/>
        <v>0</v>
      </c>
    </row>
    <row r="881" spans="1:9" s="3" customFormat="1" hidden="1" x14ac:dyDescent="0.2">
      <c r="A881" s="64" t="s">
        <v>50</v>
      </c>
      <c r="B881" s="65"/>
      <c r="C881" s="45">
        <f t="shared" ref="C881:C884" si="513">SUM(C934,C989,C1043,C1098)</f>
        <v>0</v>
      </c>
      <c r="D881" s="45">
        <f t="shared" ref="D881:H881" si="514">SUM(D934,D989,D1043,D1098)</f>
        <v>0</v>
      </c>
      <c r="E881" s="45">
        <f t="shared" si="514"/>
        <v>0</v>
      </c>
      <c r="F881" s="45">
        <f t="shared" si="514"/>
        <v>0</v>
      </c>
      <c r="G881" s="45">
        <f t="shared" si="514"/>
        <v>0</v>
      </c>
      <c r="H881" s="46">
        <f t="shared" si="514"/>
        <v>0</v>
      </c>
      <c r="I881" s="71">
        <f t="shared" si="500"/>
        <v>0</v>
      </c>
    </row>
    <row r="882" spans="1:9" s="3" customFormat="1" hidden="1" x14ac:dyDescent="0.2">
      <c r="A882" s="36" t="s">
        <v>57</v>
      </c>
      <c r="B882" s="136" t="s">
        <v>110</v>
      </c>
      <c r="C882" s="41">
        <f t="shared" si="513"/>
        <v>0</v>
      </c>
      <c r="D882" s="41">
        <f>SUM(D935,D990,D1044,D1099)</f>
        <v>0</v>
      </c>
      <c r="E882" s="41">
        <f t="shared" ref="E882:E884" si="515">C882+D882</f>
        <v>0</v>
      </c>
      <c r="F882" s="41">
        <f t="shared" ref="F882:H884" si="516">SUM(F935,F990,F1044,F1099)</f>
        <v>0</v>
      </c>
      <c r="G882" s="41">
        <f t="shared" si="516"/>
        <v>0</v>
      </c>
      <c r="H882" s="42">
        <f t="shared" si="516"/>
        <v>0</v>
      </c>
      <c r="I882" s="71">
        <f t="shared" si="500"/>
        <v>0</v>
      </c>
    </row>
    <row r="883" spans="1:9" s="3" customFormat="1" hidden="1" x14ac:dyDescent="0.2">
      <c r="A883" s="36" t="s">
        <v>59</v>
      </c>
      <c r="B883" s="136" t="s">
        <v>111</v>
      </c>
      <c r="C883" s="41">
        <f t="shared" si="513"/>
        <v>0</v>
      </c>
      <c r="D883" s="41">
        <f>SUM(D936,D991,D1045,D1100)</f>
        <v>0</v>
      </c>
      <c r="E883" s="41">
        <f t="shared" si="515"/>
        <v>0</v>
      </c>
      <c r="F883" s="41">
        <f t="shared" si="516"/>
        <v>0</v>
      </c>
      <c r="G883" s="41">
        <f t="shared" si="516"/>
        <v>0</v>
      </c>
      <c r="H883" s="42">
        <f t="shared" si="516"/>
        <v>0</v>
      </c>
      <c r="I883" s="71">
        <f t="shared" si="500"/>
        <v>0</v>
      </c>
    </row>
    <row r="884" spans="1:9" s="3" customFormat="1" hidden="1" x14ac:dyDescent="0.2">
      <c r="A884" s="36" t="s">
        <v>61</v>
      </c>
      <c r="B884" s="137" t="s">
        <v>112</v>
      </c>
      <c r="C884" s="41">
        <f t="shared" si="513"/>
        <v>0</v>
      </c>
      <c r="D884" s="41">
        <f>SUM(D937,D992,D1046,D1101)</f>
        <v>0</v>
      </c>
      <c r="E884" s="41">
        <f t="shared" si="515"/>
        <v>0</v>
      </c>
      <c r="F884" s="41">
        <f t="shared" si="516"/>
        <v>0</v>
      </c>
      <c r="G884" s="41">
        <f t="shared" si="516"/>
        <v>0</v>
      </c>
      <c r="H884" s="42">
        <f t="shared" si="516"/>
        <v>0</v>
      </c>
      <c r="I884" s="71">
        <f t="shared" si="500"/>
        <v>0</v>
      </c>
    </row>
    <row r="885" spans="1:9" s="3" customFormat="1" hidden="1" x14ac:dyDescent="0.2">
      <c r="A885" s="60" t="s">
        <v>55</v>
      </c>
      <c r="B885" s="61" t="s">
        <v>56</v>
      </c>
      <c r="C885" s="45">
        <f>SUM(C889,C890,C891)</f>
        <v>0</v>
      </c>
      <c r="D885" s="45">
        <f t="shared" ref="D885:H885" si="517">SUM(D889,D890,D891)</f>
        <v>0</v>
      </c>
      <c r="E885" s="45">
        <f t="shared" si="517"/>
        <v>0</v>
      </c>
      <c r="F885" s="45">
        <f t="shared" si="517"/>
        <v>0</v>
      </c>
      <c r="G885" s="45">
        <f t="shared" si="517"/>
        <v>0</v>
      </c>
      <c r="H885" s="46">
        <f t="shared" si="517"/>
        <v>0</v>
      </c>
      <c r="I885" s="71">
        <f t="shared" si="500"/>
        <v>0</v>
      </c>
    </row>
    <row r="886" spans="1:9" s="3" customFormat="1" hidden="1" x14ac:dyDescent="0.2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500"/>
        <v>0</v>
      </c>
    </row>
    <row r="887" spans="1:9" s="3" customFormat="1" hidden="1" x14ac:dyDescent="0.2">
      <c r="A887" s="64" t="s">
        <v>49</v>
      </c>
      <c r="B887" s="65"/>
      <c r="C887" s="45">
        <f>C889+C890+C891-C888</f>
        <v>0</v>
      </c>
      <c r="D887" s="45">
        <f t="shared" ref="D887:H887" si="518">D889+D890+D891-D888</f>
        <v>0</v>
      </c>
      <c r="E887" s="45">
        <f t="shared" si="518"/>
        <v>0</v>
      </c>
      <c r="F887" s="45">
        <f t="shared" si="518"/>
        <v>0</v>
      </c>
      <c r="G887" s="45">
        <f t="shared" si="518"/>
        <v>0</v>
      </c>
      <c r="H887" s="46">
        <f t="shared" si="518"/>
        <v>0</v>
      </c>
      <c r="I887" s="71">
        <f t="shared" si="500"/>
        <v>0</v>
      </c>
    </row>
    <row r="888" spans="1:9" s="3" customFormat="1" hidden="1" x14ac:dyDescent="0.2">
      <c r="A888" s="64" t="s">
        <v>50</v>
      </c>
      <c r="B888" s="65"/>
      <c r="C888" s="45">
        <f t="shared" ref="C888:C891" si="519">SUM(C941,C996,C1050,C1105)</f>
        <v>0</v>
      </c>
      <c r="D888" s="45">
        <f t="shared" ref="D888:H888" si="520">SUM(D941,D996,D1050,D1105)</f>
        <v>0</v>
      </c>
      <c r="E888" s="45">
        <f t="shared" si="520"/>
        <v>0</v>
      </c>
      <c r="F888" s="45">
        <f t="shared" si="520"/>
        <v>0</v>
      </c>
      <c r="G888" s="45">
        <f t="shared" si="520"/>
        <v>0</v>
      </c>
      <c r="H888" s="46">
        <f t="shared" si="520"/>
        <v>0</v>
      </c>
      <c r="I888" s="71">
        <f t="shared" si="500"/>
        <v>0</v>
      </c>
    </row>
    <row r="889" spans="1:9" s="3" customFormat="1" hidden="1" x14ac:dyDescent="0.2">
      <c r="A889" s="36" t="s">
        <v>57</v>
      </c>
      <c r="B889" s="137" t="s">
        <v>58</v>
      </c>
      <c r="C889" s="41">
        <f t="shared" si="519"/>
        <v>0</v>
      </c>
      <c r="D889" s="41">
        <f>SUM(D942,D997,D1051,D1106)</f>
        <v>0</v>
      </c>
      <c r="E889" s="41">
        <f t="shared" ref="E889:E891" si="521">C889+D889</f>
        <v>0</v>
      </c>
      <c r="F889" s="41">
        <f t="shared" ref="F889:H891" si="522">SUM(F942,F997,F1051,F1106)</f>
        <v>0</v>
      </c>
      <c r="G889" s="41">
        <f t="shared" si="522"/>
        <v>0</v>
      </c>
      <c r="H889" s="42">
        <f t="shared" si="522"/>
        <v>0</v>
      </c>
      <c r="I889" s="71">
        <f t="shared" si="500"/>
        <v>0</v>
      </c>
    </row>
    <row r="890" spans="1:9" s="3" customFormat="1" hidden="1" x14ac:dyDescent="0.2">
      <c r="A890" s="36" t="s">
        <v>59</v>
      </c>
      <c r="B890" s="137" t="s">
        <v>60</v>
      </c>
      <c r="C890" s="41">
        <f t="shared" si="519"/>
        <v>0</v>
      </c>
      <c r="D890" s="41">
        <f>SUM(D943,D998,D1052,D1107)</f>
        <v>0</v>
      </c>
      <c r="E890" s="41">
        <f t="shared" si="521"/>
        <v>0</v>
      </c>
      <c r="F890" s="41">
        <f t="shared" si="522"/>
        <v>0</v>
      </c>
      <c r="G890" s="41">
        <f t="shared" si="522"/>
        <v>0</v>
      </c>
      <c r="H890" s="42">
        <f t="shared" si="522"/>
        <v>0</v>
      </c>
      <c r="I890" s="71">
        <f t="shared" si="500"/>
        <v>0</v>
      </c>
    </row>
    <row r="891" spans="1:9" s="3" customFormat="1" hidden="1" x14ac:dyDescent="0.2">
      <c r="A891" s="36" t="s">
        <v>61</v>
      </c>
      <c r="B891" s="137" t="s">
        <v>62</v>
      </c>
      <c r="C891" s="41">
        <f t="shared" si="519"/>
        <v>0</v>
      </c>
      <c r="D891" s="41">
        <f>SUM(D944,D999,D1053,D1108)</f>
        <v>0</v>
      </c>
      <c r="E891" s="41">
        <f t="shared" si="521"/>
        <v>0</v>
      </c>
      <c r="F891" s="41">
        <f t="shared" si="522"/>
        <v>0</v>
      </c>
      <c r="G891" s="41">
        <f t="shared" si="522"/>
        <v>0</v>
      </c>
      <c r="H891" s="42">
        <f t="shared" si="522"/>
        <v>0</v>
      </c>
      <c r="I891" s="71">
        <f t="shared" si="500"/>
        <v>0</v>
      </c>
    </row>
    <row r="892" spans="1:9" s="3" customFormat="1" hidden="1" x14ac:dyDescent="0.2">
      <c r="A892" s="60" t="s">
        <v>63</v>
      </c>
      <c r="B892" s="67" t="s">
        <v>64</v>
      </c>
      <c r="C892" s="45">
        <f>SUM(C896,C897,C898)</f>
        <v>0</v>
      </c>
      <c r="D892" s="45">
        <f t="shared" ref="D892:H892" si="523">SUM(D896,D897,D898)</f>
        <v>0</v>
      </c>
      <c r="E892" s="45">
        <f t="shared" si="523"/>
        <v>0</v>
      </c>
      <c r="F892" s="45">
        <f t="shared" si="523"/>
        <v>0</v>
      </c>
      <c r="G892" s="45">
        <f t="shared" si="523"/>
        <v>0</v>
      </c>
      <c r="H892" s="46">
        <f t="shared" si="523"/>
        <v>0</v>
      </c>
      <c r="I892" s="71">
        <f t="shared" si="500"/>
        <v>0</v>
      </c>
    </row>
    <row r="893" spans="1:9" s="3" customFormat="1" hidden="1" x14ac:dyDescent="0.2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500"/>
        <v>0</v>
      </c>
    </row>
    <row r="894" spans="1:9" s="3" customFormat="1" hidden="1" x14ac:dyDescent="0.2">
      <c r="A894" s="64" t="s">
        <v>49</v>
      </c>
      <c r="B894" s="65"/>
      <c r="C894" s="45">
        <f>C896+C897+C898-C895</f>
        <v>0</v>
      </c>
      <c r="D894" s="45">
        <f t="shared" ref="D894:H894" si="524">D896+D897+D898-D895</f>
        <v>0</v>
      </c>
      <c r="E894" s="45">
        <f t="shared" si="524"/>
        <v>0</v>
      </c>
      <c r="F894" s="45">
        <f t="shared" si="524"/>
        <v>0</v>
      </c>
      <c r="G894" s="45">
        <f t="shared" si="524"/>
        <v>0</v>
      </c>
      <c r="H894" s="46">
        <f t="shared" si="524"/>
        <v>0</v>
      </c>
      <c r="I894" s="71">
        <f t="shared" si="500"/>
        <v>0</v>
      </c>
    </row>
    <row r="895" spans="1:9" s="3" customFormat="1" hidden="1" x14ac:dyDescent="0.2">
      <c r="A895" s="64" t="s">
        <v>50</v>
      </c>
      <c r="B895" s="65"/>
      <c r="C895" s="45">
        <f t="shared" ref="C895:C898" si="525">SUM(C948,C1003,C1057,C1112)</f>
        <v>0</v>
      </c>
      <c r="D895" s="45">
        <f t="shared" ref="D895:H895" si="526">SUM(D948,D1003,D1057,D1112)</f>
        <v>0</v>
      </c>
      <c r="E895" s="45">
        <f t="shared" si="526"/>
        <v>0</v>
      </c>
      <c r="F895" s="45">
        <f t="shared" si="526"/>
        <v>0</v>
      </c>
      <c r="G895" s="45">
        <f t="shared" si="526"/>
        <v>0</v>
      </c>
      <c r="H895" s="46">
        <f t="shared" si="526"/>
        <v>0</v>
      </c>
      <c r="I895" s="71">
        <f t="shared" si="500"/>
        <v>0</v>
      </c>
    </row>
    <row r="896" spans="1:9" s="3" customFormat="1" hidden="1" x14ac:dyDescent="0.2">
      <c r="A896" s="36" t="s">
        <v>57</v>
      </c>
      <c r="B896" s="137" t="s">
        <v>65</v>
      </c>
      <c r="C896" s="41">
        <f t="shared" si="525"/>
        <v>0</v>
      </c>
      <c r="D896" s="41">
        <f>SUM(D949,D1004,D1058,D1113)</f>
        <v>0</v>
      </c>
      <c r="E896" s="41">
        <f t="shared" ref="E896:E898" si="527">C896+D896</f>
        <v>0</v>
      </c>
      <c r="F896" s="41">
        <f t="shared" ref="F896:H898" si="528">SUM(F949,F1004,F1058,F1113)</f>
        <v>0</v>
      </c>
      <c r="G896" s="41">
        <f t="shared" si="528"/>
        <v>0</v>
      </c>
      <c r="H896" s="42">
        <f t="shared" si="528"/>
        <v>0</v>
      </c>
      <c r="I896" s="71">
        <f t="shared" si="500"/>
        <v>0</v>
      </c>
    </row>
    <row r="897" spans="1:11" s="3" customFormat="1" hidden="1" x14ac:dyDescent="0.2">
      <c r="A897" s="36" t="s">
        <v>59</v>
      </c>
      <c r="B897" s="137" t="s">
        <v>66</v>
      </c>
      <c r="C897" s="41">
        <f t="shared" si="525"/>
        <v>0</v>
      </c>
      <c r="D897" s="41">
        <f>SUM(D950,D1005,D1059,D1114)</f>
        <v>0</v>
      </c>
      <c r="E897" s="41">
        <f t="shared" si="527"/>
        <v>0</v>
      </c>
      <c r="F897" s="41">
        <f t="shared" si="528"/>
        <v>0</v>
      </c>
      <c r="G897" s="41">
        <f t="shared" si="528"/>
        <v>0</v>
      </c>
      <c r="H897" s="42">
        <f t="shared" si="528"/>
        <v>0</v>
      </c>
      <c r="I897" s="71">
        <f t="shared" si="500"/>
        <v>0</v>
      </c>
    </row>
    <row r="898" spans="1:11" s="3" customFormat="1" hidden="1" x14ac:dyDescent="0.2">
      <c r="A898" s="36" t="s">
        <v>61</v>
      </c>
      <c r="B898" s="137" t="s">
        <v>67</v>
      </c>
      <c r="C898" s="41">
        <f t="shared" si="525"/>
        <v>0</v>
      </c>
      <c r="D898" s="41">
        <f>SUM(D951,D1006,D1060,D1115)</f>
        <v>0</v>
      </c>
      <c r="E898" s="41">
        <f t="shared" si="527"/>
        <v>0</v>
      </c>
      <c r="F898" s="41">
        <f t="shared" si="528"/>
        <v>0</v>
      </c>
      <c r="G898" s="41">
        <f t="shared" si="528"/>
        <v>0</v>
      </c>
      <c r="H898" s="42">
        <f t="shared" si="528"/>
        <v>0</v>
      </c>
      <c r="I898" s="71">
        <f t="shared" si="500"/>
        <v>0</v>
      </c>
    </row>
    <row r="899" spans="1:11" s="3" customFormat="1" hidden="1" x14ac:dyDescent="0.2">
      <c r="A899" s="68"/>
      <c r="B899" s="55"/>
      <c r="C899" s="41"/>
      <c r="D899" s="41"/>
      <c r="E899" s="41"/>
      <c r="F899" s="41"/>
      <c r="G899" s="41"/>
      <c r="H899" s="42"/>
      <c r="I899" s="71">
        <f t="shared" ref="I899" si="529">SUM(E899:H899)</f>
        <v>0</v>
      </c>
    </row>
    <row r="900" spans="1:11" s="3" customFormat="1" hidden="1" x14ac:dyDescent="0.2">
      <c r="A900" s="79" t="s">
        <v>68</v>
      </c>
      <c r="B900" s="61">
        <v>71</v>
      </c>
      <c r="C900" s="45">
        <f>SUM(C901)</f>
        <v>0</v>
      </c>
      <c r="D900" s="45">
        <f t="shared" ref="D900:H900" si="530">SUM(D901)</f>
        <v>0</v>
      </c>
      <c r="E900" s="45">
        <f t="shared" si="530"/>
        <v>0</v>
      </c>
      <c r="F900" s="45">
        <f t="shared" si="530"/>
        <v>0</v>
      </c>
      <c r="G900" s="45">
        <f t="shared" si="530"/>
        <v>0</v>
      </c>
      <c r="H900" s="46">
        <f t="shared" si="530"/>
        <v>0</v>
      </c>
      <c r="I900" s="71">
        <f t="shared" ref="I900:I901" si="531">SUM(E900:H900)</f>
        <v>0</v>
      </c>
    </row>
    <row r="901" spans="1:11" s="3" customFormat="1" hidden="1" x14ac:dyDescent="0.2">
      <c r="A901" s="80" t="s">
        <v>69</v>
      </c>
      <c r="B901" s="134" t="s">
        <v>70</v>
      </c>
      <c r="C901" s="41">
        <f>SUM(C954,C1009,C1063,C1118)</f>
        <v>0</v>
      </c>
      <c r="D901" s="41">
        <f>SUM(D954,D1009,D1063,D1118)</f>
        <v>0</v>
      </c>
      <c r="E901" s="41">
        <f>C901+D901</f>
        <v>0</v>
      </c>
      <c r="F901" s="41">
        <f t="shared" ref="F901:H901" si="532">SUM(F954,F1009,F1063,F1118)</f>
        <v>0</v>
      </c>
      <c r="G901" s="41">
        <f t="shared" si="532"/>
        <v>0</v>
      </c>
      <c r="H901" s="42">
        <f t="shared" si="532"/>
        <v>0</v>
      </c>
      <c r="I901" s="71">
        <f t="shared" si="531"/>
        <v>0</v>
      </c>
    </row>
    <row r="902" spans="1:11" s="3" customFormat="1" hidden="1" x14ac:dyDescent="0.2">
      <c r="A902" s="68"/>
      <c r="B902" s="55"/>
      <c r="C902" s="41"/>
      <c r="D902" s="41"/>
      <c r="E902" s="41"/>
      <c r="F902" s="41"/>
      <c r="G902" s="41"/>
      <c r="H902" s="42"/>
      <c r="I902" s="71">
        <f t="shared" si="500"/>
        <v>0</v>
      </c>
    </row>
    <row r="903" spans="1:11" s="3" customFormat="1" hidden="1" x14ac:dyDescent="0.2">
      <c r="A903" s="48" t="s">
        <v>71</v>
      </c>
      <c r="B903" s="67" t="s">
        <v>72</v>
      </c>
      <c r="C903" s="45">
        <f>SUM(C956,C1011,C1065,C1120)</f>
        <v>0</v>
      </c>
      <c r="D903" s="45">
        <f t="shared" ref="D903" si="533">SUM(D956,D1011,D1065,D1120)</f>
        <v>0</v>
      </c>
      <c r="E903" s="45">
        <f>C903+D903</f>
        <v>0</v>
      </c>
      <c r="F903" s="45">
        <f t="shared" ref="F903:H903" si="534">SUM(F956,F1011,F1065,F1120)</f>
        <v>0</v>
      </c>
      <c r="G903" s="45">
        <f t="shared" si="534"/>
        <v>0</v>
      </c>
      <c r="H903" s="46">
        <f t="shared" si="534"/>
        <v>0</v>
      </c>
      <c r="I903" s="71">
        <f t="shared" si="500"/>
        <v>0</v>
      </c>
    </row>
    <row r="904" spans="1:11" s="3" customFormat="1" hidden="1" x14ac:dyDescent="0.2">
      <c r="A904" s="68"/>
      <c r="B904" s="55"/>
      <c r="C904" s="41"/>
      <c r="D904" s="41"/>
      <c r="E904" s="41"/>
      <c r="F904" s="41"/>
      <c r="G904" s="41"/>
      <c r="H904" s="42"/>
      <c r="I904" s="71">
        <f t="shared" si="500"/>
        <v>0</v>
      </c>
    </row>
    <row r="905" spans="1:11" s="5" customFormat="1" ht="38.25" hidden="1" x14ac:dyDescent="0.2">
      <c r="A905" s="99" t="s">
        <v>113</v>
      </c>
      <c r="B905" s="100"/>
      <c r="C905" s="101">
        <f>C906</f>
        <v>0</v>
      </c>
      <c r="D905" s="101">
        <f t="shared" ref="D905:H905" si="535">D906</f>
        <v>0</v>
      </c>
      <c r="E905" s="101">
        <f t="shared" si="535"/>
        <v>0</v>
      </c>
      <c r="F905" s="101">
        <f t="shared" si="535"/>
        <v>0</v>
      </c>
      <c r="G905" s="101">
        <f t="shared" si="535"/>
        <v>0</v>
      </c>
      <c r="H905" s="102">
        <f t="shared" si="535"/>
        <v>0</v>
      </c>
      <c r="I905" s="71">
        <f t="shared" si="500"/>
        <v>0</v>
      </c>
    </row>
    <row r="906" spans="1:11" s="6" customFormat="1" hidden="1" x14ac:dyDescent="0.2">
      <c r="A906" s="103" t="s">
        <v>78</v>
      </c>
      <c r="B906" s="104"/>
      <c r="C906" s="105">
        <f>SUM(C907,C910,C936,C933)</f>
        <v>0</v>
      </c>
      <c r="D906" s="105">
        <f>SUM(D907,D910,D936,D933)</f>
        <v>0</v>
      </c>
      <c r="E906" s="105">
        <f t="shared" ref="E906:H906" si="536">SUM(E907,E910,E936,E933)</f>
        <v>0</v>
      </c>
      <c r="F906" s="105">
        <f t="shared" si="536"/>
        <v>0</v>
      </c>
      <c r="G906" s="105">
        <f t="shared" si="536"/>
        <v>0</v>
      </c>
      <c r="H906" s="106">
        <f t="shared" si="536"/>
        <v>0</v>
      </c>
      <c r="I906" s="71">
        <f t="shared" si="500"/>
        <v>0</v>
      </c>
    </row>
    <row r="907" spans="1:11" s="3" customFormat="1" hidden="1" x14ac:dyDescent="0.2">
      <c r="A907" s="36" t="s">
        <v>12</v>
      </c>
      <c r="B907" s="37"/>
      <c r="C907" s="41"/>
      <c r="D907" s="41"/>
      <c r="E907" s="41">
        <f>SUM(C907,D907)</f>
        <v>0</v>
      </c>
      <c r="F907" s="41"/>
      <c r="G907" s="41"/>
      <c r="H907" s="42"/>
      <c r="I907" s="71">
        <f t="shared" si="500"/>
        <v>0</v>
      </c>
    </row>
    <row r="908" spans="1:11" s="3" customFormat="1" hidden="1" x14ac:dyDescent="0.2">
      <c r="A908" s="36" t="s">
        <v>13</v>
      </c>
      <c r="B908" s="40"/>
      <c r="C908" s="41"/>
      <c r="D908" s="41"/>
      <c r="E908" s="41">
        <f t="shared" ref="E908:E909" si="537">SUM(C908,D908)</f>
        <v>0</v>
      </c>
      <c r="F908" s="41"/>
      <c r="G908" s="41"/>
      <c r="H908" s="42"/>
      <c r="I908" s="71">
        <f t="shared" si="500"/>
        <v>0</v>
      </c>
      <c r="J908" s="3">
        <f>J909+J915</f>
        <v>0.85</v>
      </c>
      <c r="K908" s="3">
        <v>1</v>
      </c>
    </row>
    <row r="909" spans="1:11" s="3" customFormat="1" hidden="1" x14ac:dyDescent="0.2">
      <c r="A909" s="43" t="s">
        <v>79</v>
      </c>
      <c r="B909" s="44" t="s">
        <v>15</v>
      </c>
      <c r="C909" s="45">
        <f>SUM(C910:C912)</f>
        <v>0</v>
      </c>
      <c r="D909" s="45">
        <f>SUM(D910:D912)</f>
        <v>0</v>
      </c>
      <c r="E909" s="45">
        <f t="shared" si="537"/>
        <v>0</v>
      </c>
      <c r="F909" s="45">
        <f t="shared" ref="F909" si="538">SUM(F910:F912)</f>
        <v>0</v>
      </c>
      <c r="G909" s="45">
        <f t="shared" ref="G909:H909" si="539">SUM(G910:G912)</f>
        <v>0</v>
      </c>
      <c r="H909" s="46">
        <f t="shared" si="539"/>
        <v>0</v>
      </c>
      <c r="I909" s="71">
        <f t="shared" si="500"/>
        <v>0</v>
      </c>
    </row>
    <row r="910" spans="1:11" s="3" customFormat="1" hidden="1" x14ac:dyDescent="0.2">
      <c r="A910" s="47" t="s">
        <v>16</v>
      </c>
      <c r="B910" s="37" t="s">
        <v>17</v>
      </c>
      <c r="C910" s="41"/>
      <c r="D910" s="41"/>
      <c r="E910" s="41">
        <f t="shared" ref="E910:E912" si="540">SUM(C910,D910)</f>
        <v>0</v>
      </c>
      <c r="F910" s="41"/>
      <c r="G910" s="41"/>
      <c r="H910" s="42"/>
      <c r="I910" s="71">
        <f t="shared" si="500"/>
        <v>0</v>
      </c>
    </row>
    <row r="911" spans="1:11" s="3" customFormat="1" hidden="1" x14ac:dyDescent="0.2">
      <c r="A911" s="47" t="s">
        <v>18</v>
      </c>
      <c r="B911" s="37" t="s">
        <v>19</v>
      </c>
      <c r="C911" s="41"/>
      <c r="D911" s="41"/>
      <c r="E911" s="41">
        <f t="shared" si="540"/>
        <v>0</v>
      </c>
      <c r="F911" s="41"/>
      <c r="G911" s="41"/>
      <c r="H911" s="42"/>
      <c r="I911" s="71">
        <f t="shared" si="500"/>
        <v>0</v>
      </c>
    </row>
    <row r="912" spans="1:11" s="3" customFormat="1" hidden="1" x14ac:dyDescent="0.2">
      <c r="A912" s="47" t="s">
        <v>20</v>
      </c>
      <c r="B912" s="37" t="s">
        <v>21</v>
      </c>
      <c r="C912" s="41"/>
      <c r="D912" s="41"/>
      <c r="E912" s="41">
        <f t="shared" si="540"/>
        <v>0</v>
      </c>
      <c r="F912" s="41"/>
      <c r="G912" s="41"/>
      <c r="H912" s="42"/>
      <c r="I912" s="71">
        <f t="shared" si="500"/>
        <v>0</v>
      </c>
    </row>
    <row r="913" spans="1:11" s="3" customFormat="1" ht="25.5" hidden="1" x14ac:dyDescent="0.2">
      <c r="A913" s="43" t="s">
        <v>22</v>
      </c>
      <c r="B913" s="44" t="s">
        <v>23</v>
      </c>
      <c r="C913" s="45">
        <f>SUM(C914,C918,C922)</f>
        <v>0</v>
      </c>
      <c r="D913" s="45">
        <f t="shared" ref="D913:H913" si="541">SUM(D914,D918,D922)</f>
        <v>0</v>
      </c>
      <c r="E913" s="45">
        <f t="shared" si="541"/>
        <v>0</v>
      </c>
      <c r="F913" s="45">
        <f t="shared" si="541"/>
        <v>0</v>
      </c>
      <c r="G913" s="45">
        <f t="shared" si="541"/>
        <v>0</v>
      </c>
      <c r="H913" s="46">
        <f t="shared" si="541"/>
        <v>0</v>
      </c>
      <c r="I913" s="71">
        <f t="shared" si="500"/>
        <v>0</v>
      </c>
    </row>
    <row r="914" spans="1:11" s="3" customFormat="1" hidden="1" x14ac:dyDescent="0.2">
      <c r="A914" s="48" t="s">
        <v>24</v>
      </c>
      <c r="B914" s="49" t="s">
        <v>25</v>
      </c>
      <c r="C914" s="45">
        <f>SUM(C915:C917)</f>
        <v>0</v>
      </c>
      <c r="D914" s="45">
        <f t="shared" ref="D914:H914" si="542">SUM(D915:D917)</f>
        <v>0</v>
      </c>
      <c r="E914" s="45">
        <f t="shared" si="542"/>
        <v>0</v>
      </c>
      <c r="F914" s="45">
        <f t="shared" si="542"/>
        <v>0</v>
      </c>
      <c r="G914" s="45">
        <f t="shared" si="542"/>
        <v>0</v>
      </c>
      <c r="H914" s="46">
        <f t="shared" si="542"/>
        <v>0</v>
      </c>
      <c r="I914" s="71">
        <f t="shared" si="500"/>
        <v>0</v>
      </c>
    </row>
    <row r="915" spans="1:11" s="3" customFormat="1" hidden="1" x14ac:dyDescent="0.2">
      <c r="A915" s="50" t="s">
        <v>26</v>
      </c>
      <c r="B915" s="51" t="s">
        <v>27</v>
      </c>
      <c r="C915" s="41"/>
      <c r="D915" s="41"/>
      <c r="E915" s="41">
        <f t="shared" ref="E915:E917" si="543">SUM(C915,D915)</f>
        <v>0</v>
      </c>
      <c r="F915" s="41"/>
      <c r="G915" s="41"/>
      <c r="H915" s="42"/>
      <c r="I915" s="71">
        <f t="shared" si="500"/>
        <v>0</v>
      </c>
      <c r="J915" s="3">
        <v>0.85</v>
      </c>
      <c r="K915" s="3">
        <f>K908*J915/J908</f>
        <v>1</v>
      </c>
    </row>
    <row r="916" spans="1:11" s="3" customFormat="1" hidden="1" x14ac:dyDescent="0.2">
      <c r="A916" s="50" t="s">
        <v>28</v>
      </c>
      <c r="B916" s="52" t="s">
        <v>29</v>
      </c>
      <c r="C916" s="41"/>
      <c r="D916" s="41"/>
      <c r="E916" s="41">
        <f t="shared" si="543"/>
        <v>0</v>
      </c>
      <c r="F916" s="41"/>
      <c r="G916" s="41"/>
      <c r="H916" s="42"/>
      <c r="I916" s="71">
        <f t="shared" si="500"/>
        <v>0</v>
      </c>
    </row>
    <row r="917" spans="1:11" s="3" customFormat="1" hidden="1" x14ac:dyDescent="0.2">
      <c r="A917" s="50" t="s">
        <v>30</v>
      </c>
      <c r="B917" s="52" t="s">
        <v>31</v>
      </c>
      <c r="C917" s="41"/>
      <c r="D917" s="41"/>
      <c r="E917" s="41">
        <f t="shared" si="543"/>
        <v>0</v>
      </c>
      <c r="F917" s="41"/>
      <c r="G917" s="41"/>
      <c r="H917" s="42"/>
      <c r="I917" s="71">
        <f t="shared" si="500"/>
        <v>0</v>
      </c>
    </row>
    <row r="918" spans="1:11" s="3" customFormat="1" hidden="1" x14ac:dyDescent="0.2">
      <c r="A918" s="48" t="s">
        <v>32</v>
      </c>
      <c r="B918" s="53" t="s">
        <v>33</v>
      </c>
      <c r="C918" s="45">
        <f>SUM(C919:C921)</f>
        <v>0</v>
      </c>
      <c r="D918" s="45">
        <f t="shared" ref="D918:H918" si="544">SUM(D919:D921)</f>
        <v>0</v>
      </c>
      <c r="E918" s="45">
        <f t="shared" si="544"/>
        <v>0</v>
      </c>
      <c r="F918" s="45">
        <f t="shared" si="544"/>
        <v>0</v>
      </c>
      <c r="G918" s="45">
        <f t="shared" si="544"/>
        <v>0</v>
      </c>
      <c r="H918" s="46">
        <f t="shared" si="544"/>
        <v>0</v>
      </c>
      <c r="I918" s="71">
        <f t="shared" si="500"/>
        <v>0</v>
      </c>
    </row>
    <row r="919" spans="1:11" s="3" customFormat="1" hidden="1" x14ac:dyDescent="0.2">
      <c r="A919" s="50" t="s">
        <v>26</v>
      </c>
      <c r="B919" s="52" t="s">
        <v>34</v>
      </c>
      <c r="C919" s="41"/>
      <c r="D919" s="41"/>
      <c r="E919" s="41">
        <f t="shared" ref="E919:E921" si="545">SUM(C919,D919)</f>
        <v>0</v>
      </c>
      <c r="F919" s="41"/>
      <c r="G919" s="41"/>
      <c r="H919" s="42"/>
      <c r="I919" s="71">
        <f t="shared" si="500"/>
        <v>0</v>
      </c>
    </row>
    <row r="920" spans="1:11" s="3" customFormat="1" hidden="1" x14ac:dyDescent="0.2">
      <c r="A920" s="50" t="s">
        <v>28</v>
      </c>
      <c r="B920" s="52" t="s">
        <v>35</v>
      </c>
      <c r="C920" s="41"/>
      <c r="D920" s="41"/>
      <c r="E920" s="41">
        <f t="shared" si="545"/>
        <v>0</v>
      </c>
      <c r="F920" s="41"/>
      <c r="G920" s="41"/>
      <c r="H920" s="42"/>
      <c r="I920" s="71">
        <f t="shared" si="500"/>
        <v>0</v>
      </c>
    </row>
    <row r="921" spans="1:11" s="3" customFormat="1" hidden="1" x14ac:dyDescent="0.2">
      <c r="A921" s="50" t="s">
        <v>30</v>
      </c>
      <c r="B921" s="52" t="s">
        <v>36</v>
      </c>
      <c r="C921" s="41"/>
      <c r="D921" s="41"/>
      <c r="E921" s="41">
        <f t="shared" si="545"/>
        <v>0</v>
      </c>
      <c r="F921" s="41"/>
      <c r="G921" s="41"/>
      <c r="H921" s="42"/>
      <c r="I921" s="71">
        <f t="shared" si="500"/>
        <v>0</v>
      </c>
    </row>
    <row r="922" spans="1:11" s="3" customFormat="1" hidden="1" x14ac:dyDescent="0.2">
      <c r="A922" s="48" t="s">
        <v>37</v>
      </c>
      <c r="B922" s="53" t="s">
        <v>38</v>
      </c>
      <c r="C922" s="45">
        <f>SUM(C923:C925)</f>
        <v>0</v>
      </c>
      <c r="D922" s="45">
        <f t="shared" ref="D922:H922" si="546">SUM(D923:D925)</f>
        <v>0</v>
      </c>
      <c r="E922" s="45">
        <f t="shared" si="546"/>
        <v>0</v>
      </c>
      <c r="F922" s="45">
        <f t="shared" si="546"/>
        <v>0</v>
      </c>
      <c r="G922" s="45">
        <f t="shared" si="546"/>
        <v>0</v>
      </c>
      <c r="H922" s="46">
        <f t="shared" si="546"/>
        <v>0</v>
      </c>
      <c r="I922" s="71">
        <f t="shared" si="500"/>
        <v>0</v>
      </c>
    </row>
    <row r="923" spans="1:11" s="3" customFormat="1" hidden="1" x14ac:dyDescent="0.2">
      <c r="A923" s="50" t="s">
        <v>26</v>
      </c>
      <c r="B923" s="52" t="s">
        <v>39</v>
      </c>
      <c r="C923" s="41"/>
      <c r="D923" s="41"/>
      <c r="E923" s="41">
        <f t="shared" ref="E923:E925" si="547">SUM(C923,D923)</f>
        <v>0</v>
      </c>
      <c r="F923" s="41"/>
      <c r="G923" s="41"/>
      <c r="H923" s="42"/>
      <c r="I923" s="71">
        <f t="shared" si="500"/>
        <v>0</v>
      </c>
    </row>
    <row r="924" spans="1:11" s="3" customFormat="1" hidden="1" x14ac:dyDescent="0.2">
      <c r="A924" s="50" t="s">
        <v>28</v>
      </c>
      <c r="B924" s="52" t="s">
        <v>40</v>
      </c>
      <c r="C924" s="41"/>
      <c r="D924" s="41"/>
      <c r="E924" s="41">
        <f t="shared" si="547"/>
        <v>0</v>
      </c>
      <c r="F924" s="41"/>
      <c r="G924" s="41"/>
      <c r="H924" s="42"/>
      <c r="I924" s="71">
        <f t="shared" si="500"/>
        <v>0</v>
      </c>
    </row>
    <row r="925" spans="1:11" s="3" customFormat="1" hidden="1" x14ac:dyDescent="0.2">
      <c r="A925" s="50" t="s">
        <v>30</v>
      </c>
      <c r="B925" s="52" t="s">
        <v>41</v>
      </c>
      <c r="C925" s="41"/>
      <c r="D925" s="41"/>
      <c r="E925" s="41">
        <f t="shared" si="547"/>
        <v>0</v>
      </c>
      <c r="F925" s="41"/>
      <c r="G925" s="41"/>
      <c r="H925" s="42"/>
      <c r="I925" s="71">
        <f t="shared" ref="I925:I991" si="548">SUM(E925:H925)</f>
        <v>0</v>
      </c>
    </row>
    <row r="926" spans="1:11" s="6" customFormat="1" hidden="1" x14ac:dyDescent="0.2">
      <c r="A926" s="103" t="s">
        <v>76</v>
      </c>
      <c r="B926" s="104"/>
      <c r="C926" s="105">
        <f>SUM(C927,C930,C956,C953)</f>
        <v>0</v>
      </c>
      <c r="D926" s="105">
        <f>SUM(D927,D930,D956,D953)</f>
        <v>0</v>
      </c>
      <c r="E926" s="105">
        <f t="shared" ref="E926:H926" si="549">SUM(E927,E930,E956,E953)</f>
        <v>0</v>
      </c>
      <c r="F926" s="105">
        <f t="shared" si="549"/>
        <v>0</v>
      </c>
      <c r="G926" s="105">
        <f t="shared" si="549"/>
        <v>0</v>
      </c>
      <c r="H926" s="106">
        <f t="shared" si="549"/>
        <v>0</v>
      </c>
      <c r="I926" s="71">
        <f t="shared" si="548"/>
        <v>0</v>
      </c>
    </row>
    <row r="927" spans="1:11" s="3" customFormat="1" hidden="1" x14ac:dyDescent="0.2">
      <c r="A927" s="60" t="s">
        <v>43</v>
      </c>
      <c r="B927" s="61">
        <v>20</v>
      </c>
      <c r="C927" s="45">
        <f>SUM(C928)</f>
        <v>0</v>
      </c>
      <c r="D927" s="45">
        <f t="shared" ref="D927:H927" si="550">SUM(D928)</f>
        <v>0</v>
      </c>
      <c r="E927" s="45">
        <f t="shared" si="550"/>
        <v>0</v>
      </c>
      <c r="F927" s="45">
        <f t="shared" si="550"/>
        <v>0</v>
      </c>
      <c r="G927" s="45">
        <f t="shared" si="550"/>
        <v>0</v>
      </c>
      <c r="H927" s="46">
        <f t="shared" si="550"/>
        <v>0</v>
      </c>
      <c r="I927" s="71">
        <f t="shared" si="548"/>
        <v>0</v>
      </c>
    </row>
    <row r="928" spans="1:11" s="3" customFormat="1" hidden="1" x14ac:dyDescent="0.2">
      <c r="A928" s="50" t="s">
        <v>87</v>
      </c>
      <c r="B928" s="134" t="s">
        <v>88</v>
      </c>
      <c r="C928" s="41"/>
      <c r="D928" s="41"/>
      <c r="E928" s="41">
        <f>C928+D928</f>
        <v>0</v>
      </c>
      <c r="F928" s="41"/>
      <c r="G928" s="41"/>
      <c r="H928" s="42"/>
      <c r="I928" s="71">
        <f t="shared" si="548"/>
        <v>0</v>
      </c>
    </row>
    <row r="929" spans="1:11" s="3" customFormat="1" hidden="1" x14ac:dyDescent="0.2">
      <c r="A929" s="50"/>
      <c r="B929" s="51"/>
      <c r="C929" s="41"/>
      <c r="D929" s="41"/>
      <c r="E929" s="41"/>
      <c r="F929" s="41"/>
      <c r="G929" s="41"/>
      <c r="H929" s="42"/>
      <c r="I929" s="71">
        <f t="shared" si="548"/>
        <v>0</v>
      </c>
    </row>
    <row r="930" spans="1:11" s="3" customFormat="1" ht="25.5" hidden="1" x14ac:dyDescent="0.2">
      <c r="A930" s="135" t="s">
        <v>46</v>
      </c>
      <c r="B930" s="62">
        <v>60</v>
      </c>
      <c r="C930" s="45">
        <f>SUM(C931,C938,C945)</f>
        <v>0</v>
      </c>
      <c r="D930" s="45">
        <f t="shared" ref="D930:H930" si="551">SUM(D931,D938,D945)</f>
        <v>0</v>
      </c>
      <c r="E930" s="45">
        <f t="shared" si="551"/>
        <v>0</v>
      </c>
      <c r="F930" s="45">
        <f t="shared" si="551"/>
        <v>0</v>
      </c>
      <c r="G930" s="45">
        <f t="shared" si="551"/>
        <v>0</v>
      </c>
      <c r="H930" s="46">
        <f t="shared" si="551"/>
        <v>0</v>
      </c>
      <c r="I930" s="71">
        <f t="shared" si="548"/>
        <v>0</v>
      </c>
    </row>
    <row r="931" spans="1:11" s="3" customFormat="1" ht="25.5" hidden="1" x14ac:dyDescent="0.2">
      <c r="A931" s="60" t="s">
        <v>47</v>
      </c>
      <c r="B931" s="63">
        <v>60</v>
      </c>
      <c r="C931" s="45">
        <f>SUM(C935,C936,C937)</f>
        <v>0</v>
      </c>
      <c r="D931" s="45">
        <f t="shared" ref="D931:H931" si="552">SUM(D935,D936,D937)</f>
        <v>0</v>
      </c>
      <c r="E931" s="45">
        <f t="shared" si="552"/>
        <v>0</v>
      </c>
      <c r="F931" s="45">
        <f t="shared" si="552"/>
        <v>0</v>
      </c>
      <c r="G931" s="45">
        <f t="shared" si="552"/>
        <v>0</v>
      </c>
      <c r="H931" s="46">
        <f t="shared" si="552"/>
        <v>0</v>
      </c>
      <c r="I931" s="71">
        <f t="shared" si="548"/>
        <v>0</v>
      </c>
    </row>
    <row r="932" spans="1:11" s="3" customFormat="1" hidden="1" x14ac:dyDescent="0.2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548"/>
        <v>0</v>
      </c>
    </row>
    <row r="933" spans="1:11" s="3" customFormat="1" hidden="1" x14ac:dyDescent="0.2">
      <c r="A933" s="64" t="s">
        <v>49</v>
      </c>
      <c r="B933" s="65"/>
      <c r="C933" s="45"/>
      <c r="D933" s="45"/>
      <c r="E933" s="45">
        <f t="shared" ref="E933:H933" si="553">E935+E936+E937-E934</f>
        <v>0</v>
      </c>
      <c r="F933" s="45">
        <f t="shared" si="553"/>
        <v>0</v>
      </c>
      <c r="G933" s="45">
        <f t="shared" si="553"/>
        <v>0</v>
      </c>
      <c r="H933" s="46">
        <f t="shared" si="553"/>
        <v>0</v>
      </c>
      <c r="I933" s="71">
        <f t="shared" si="548"/>
        <v>0</v>
      </c>
    </row>
    <row r="934" spans="1:11" s="3" customFormat="1" hidden="1" x14ac:dyDescent="0.2">
      <c r="A934" s="64" t="s">
        <v>50</v>
      </c>
      <c r="B934" s="65"/>
      <c r="C934" s="45"/>
      <c r="D934" s="45"/>
      <c r="E934" s="45">
        <f t="shared" ref="E934:E937" si="554">C934+D934</f>
        <v>0</v>
      </c>
      <c r="F934" s="45"/>
      <c r="G934" s="45"/>
      <c r="H934" s="46"/>
      <c r="I934" s="71">
        <f t="shared" si="548"/>
        <v>0</v>
      </c>
    </row>
    <row r="935" spans="1:11" s="3" customFormat="1" hidden="1" x14ac:dyDescent="0.2">
      <c r="A935" s="36" t="s">
        <v>51</v>
      </c>
      <c r="B935" s="136" t="s">
        <v>52</v>
      </c>
      <c r="C935" s="41"/>
      <c r="D935" s="41"/>
      <c r="E935" s="41">
        <f t="shared" si="554"/>
        <v>0</v>
      </c>
      <c r="F935" s="41"/>
      <c r="G935" s="41"/>
      <c r="H935" s="42"/>
      <c r="I935" s="71">
        <f t="shared" si="548"/>
        <v>0</v>
      </c>
      <c r="J935" s="3">
        <v>0.02</v>
      </c>
      <c r="K935" s="3">
        <v>0.13</v>
      </c>
    </row>
    <row r="936" spans="1:11" s="3" customFormat="1" hidden="1" x14ac:dyDescent="0.2">
      <c r="A936" s="36" t="s">
        <v>18</v>
      </c>
      <c r="B936" s="136" t="s">
        <v>53</v>
      </c>
      <c r="C936" s="41"/>
      <c r="D936" s="41"/>
      <c r="E936" s="41">
        <f t="shared" si="554"/>
        <v>0</v>
      </c>
      <c r="F936" s="41"/>
      <c r="G936" s="41"/>
      <c r="H936" s="42"/>
      <c r="I936" s="71">
        <f t="shared" si="548"/>
        <v>0</v>
      </c>
      <c r="J936" s="3">
        <v>0.85</v>
      </c>
    </row>
    <row r="937" spans="1:11" s="3" customFormat="1" hidden="1" x14ac:dyDescent="0.2">
      <c r="A937" s="36" t="s">
        <v>20</v>
      </c>
      <c r="B937" s="137" t="s">
        <v>54</v>
      </c>
      <c r="C937" s="41"/>
      <c r="D937" s="41"/>
      <c r="E937" s="41">
        <f t="shared" si="554"/>
        <v>0</v>
      </c>
      <c r="F937" s="41"/>
      <c r="G937" s="41"/>
      <c r="H937" s="42"/>
      <c r="I937" s="71">
        <f t="shared" si="548"/>
        <v>0</v>
      </c>
    </row>
    <row r="938" spans="1:11" s="3" customFormat="1" hidden="1" x14ac:dyDescent="0.2">
      <c r="A938" s="60" t="s">
        <v>55</v>
      </c>
      <c r="B938" s="61" t="s">
        <v>56</v>
      </c>
      <c r="C938" s="45">
        <f>SUM(C942,C943,C944)</f>
        <v>0</v>
      </c>
      <c r="D938" s="45">
        <f t="shared" ref="D938:H938" si="555">SUM(D942,D943,D944)</f>
        <v>0</v>
      </c>
      <c r="E938" s="45">
        <f t="shared" si="555"/>
        <v>0</v>
      </c>
      <c r="F938" s="45">
        <f t="shared" si="555"/>
        <v>0</v>
      </c>
      <c r="G938" s="45">
        <f t="shared" si="555"/>
        <v>0</v>
      </c>
      <c r="H938" s="46">
        <f t="shared" si="555"/>
        <v>0</v>
      </c>
      <c r="I938" s="71">
        <f t="shared" si="548"/>
        <v>0</v>
      </c>
    </row>
    <row r="939" spans="1:11" s="3" customFormat="1" hidden="1" x14ac:dyDescent="0.2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548"/>
        <v>0</v>
      </c>
    </row>
    <row r="940" spans="1:11" s="3" customFormat="1" hidden="1" x14ac:dyDescent="0.2">
      <c r="A940" s="64" t="s">
        <v>49</v>
      </c>
      <c r="B940" s="65"/>
      <c r="C940" s="45">
        <f>C942+C943+C944-C941</f>
        <v>0</v>
      </c>
      <c r="D940" s="45">
        <f t="shared" ref="D940:H940" si="556">D942+D943+D944-D941</f>
        <v>0</v>
      </c>
      <c r="E940" s="45">
        <f t="shared" si="556"/>
        <v>0</v>
      </c>
      <c r="F940" s="45">
        <f t="shared" si="556"/>
        <v>0</v>
      </c>
      <c r="G940" s="45">
        <f t="shared" si="556"/>
        <v>0</v>
      </c>
      <c r="H940" s="46">
        <f t="shared" si="556"/>
        <v>0</v>
      </c>
      <c r="I940" s="71">
        <f t="shared" si="548"/>
        <v>0</v>
      </c>
    </row>
    <row r="941" spans="1:11" s="3" customFormat="1" hidden="1" x14ac:dyDescent="0.2">
      <c r="A941" s="64" t="s">
        <v>50</v>
      </c>
      <c r="B941" s="65"/>
      <c r="C941" s="45"/>
      <c r="D941" s="45"/>
      <c r="E941" s="45">
        <f t="shared" ref="E941:E944" si="557">C941+D941</f>
        <v>0</v>
      </c>
      <c r="F941" s="45"/>
      <c r="G941" s="45"/>
      <c r="H941" s="46"/>
      <c r="I941" s="71">
        <f t="shared" si="548"/>
        <v>0</v>
      </c>
    </row>
    <row r="942" spans="1:11" s="3" customFormat="1" hidden="1" x14ac:dyDescent="0.2">
      <c r="A942" s="36" t="s">
        <v>57</v>
      </c>
      <c r="B942" s="137" t="s">
        <v>58</v>
      </c>
      <c r="C942" s="41"/>
      <c r="D942" s="41"/>
      <c r="E942" s="41">
        <f t="shared" si="557"/>
        <v>0</v>
      </c>
      <c r="F942" s="41"/>
      <c r="G942" s="41"/>
      <c r="H942" s="42"/>
      <c r="I942" s="71">
        <f t="shared" si="548"/>
        <v>0</v>
      </c>
    </row>
    <row r="943" spans="1:11" s="3" customFormat="1" hidden="1" x14ac:dyDescent="0.2">
      <c r="A943" s="36" t="s">
        <v>59</v>
      </c>
      <c r="B943" s="137" t="s">
        <v>60</v>
      </c>
      <c r="C943" s="41"/>
      <c r="D943" s="41"/>
      <c r="E943" s="41">
        <f t="shared" si="557"/>
        <v>0</v>
      </c>
      <c r="F943" s="41"/>
      <c r="G943" s="41"/>
      <c r="H943" s="42"/>
      <c r="I943" s="71">
        <f t="shared" si="548"/>
        <v>0</v>
      </c>
    </row>
    <row r="944" spans="1:11" s="3" customFormat="1" hidden="1" x14ac:dyDescent="0.2">
      <c r="A944" s="36" t="s">
        <v>61</v>
      </c>
      <c r="B944" s="137" t="s">
        <v>62</v>
      </c>
      <c r="C944" s="41"/>
      <c r="D944" s="41"/>
      <c r="E944" s="41">
        <f t="shared" si="557"/>
        <v>0</v>
      </c>
      <c r="F944" s="41"/>
      <c r="G944" s="41"/>
      <c r="H944" s="42"/>
      <c r="I944" s="71">
        <f t="shared" si="548"/>
        <v>0</v>
      </c>
    </row>
    <row r="945" spans="1:9" s="3" customFormat="1" hidden="1" x14ac:dyDescent="0.2">
      <c r="A945" s="60" t="s">
        <v>63</v>
      </c>
      <c r="B945" s="67" t="s">
        <v>64</v>
      </c>
      <c r="C945" s="45">
        <f>SUM(C949,C950,C951)</f>
        <v>0</v>
      </c>
      <c r="D945" s="45">
        <f t="shared" ref="D945:H945" si="558">SUM(D949,D950,D951)</f>
        <v>0</v>
      </c>
      <c r="E945" s="45">
        <f t="shared" si="558"/>
        <v>0</v>
      </c>
      <c r="F945" s="45">
        <f t="shared" si="558"/>
        <v>0</v>
      </c>
      <c r="G945" s="45">
        <f t="shared" si="558"/>
        <v>0</v>
      </c>
      <c r="H945" s="46">
        <f t="shared" si="558"/>
        <v>0</v>
      </c>
      <c r="I945" s="71">
        <f t="shared" si="548"/>
        <v>0</v>
      </c>
    </row>
    <row r="946" spans="1:9" s="3" customFormat="1" hidden="1" x14ac:dyDescent="0.2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548"/>
        <v>0</v>
      </c>
    </row>
    <row r="947" spans="1:9" s="3" customFormat="1" hidden="1" x14ac:dyDescent="0.2">
      <c r="A947" s="64" t="s">
        <v>49</v>
      </c>
      <c r="B947" s="65"/>
      <c r="C947" s="45">
        <f>C949+C950+C951-C948</f>
        <v>0</v>
      </c>
      <c r="D947" s="45">
        <f t="shared" ref="D947:H947" si="559">D949+D950+D951-D948</f>
        <v>0</v>
      </c>
      <c r="E947" s="45">
        <f t="shared" si="559"/>
        <v>0</v>
      </c>
      <c r="F947" s="45">
        <f t="shared" si="559"/>
        <v>0</v>
      </c>
      <c r="G947" s="45">
        <f t="shared" si="559"/>
        <v>0</v>
      </c>
      <c r="H947" s="46">
        <f t="shared" si="559"/>
        <v>0</v>
      </c>
      <c r="I947" s="71">
        <f t="shared" si="548"/>
        <v>0</v>
      </c>
    </row>
    <row r="948" spans="1:9" s="3" customFormat="1" hidden="1" x14ac:dyDescent="0.2">
      <c r="A948" s="64" t="s">
        <v>50</v>
      </c>
      <c r="B948" s="65"/>
      <c r="C948" s="45"/>
      <c r="D948" s="45"/>
      <c r="E948" s="45">
        <f t="shared" ref="E948:E951" si="560">C948+D948</f>
        <v>0</v>
      </c>
      <c r="F948" s="45"/>
      <c r="G948" s="45"/>
      <c r="H948" s="46"/>
      <c r="I948" s="71">
        <f t="shared" si="548"/>
        <v>0</v>
      </c>
    </row>
    <row r="949" spans="1:9" s="3" customFormat="1" hidden="1" x14ac:dyDescent="0.2">
      <c r="A949" s="36" t="s">
        <v>57</v>
      </c>
      <c r="B949" s="137" t="s">
        <v>65</v>
      </c>
      <c r="C949" s="41"/>
      <c r="D949" s="41"/>
      <c r="E949" s="41">
        <f t="shared" si="560"/>
        <v>0</v>
      </c>
      <c r="F949" s="41"/>
      <c r="G949" s="41"/>
      <c r="H949" s="42"/>
      <c r="I949" s="71">
        <f t="shared" si="548"/>
        <v>0</v>
      </c>
    </row>
    <row r="950" spans="1:9" s="3" customFormat="1" hidden="1" x14ac:dyDescent="0.2">
      <c r="A950" s="36" t="s">
        <v>59</v>
      </c>
      <c r="B950" s="137" t="s">
        <v>66</v>
      </c>
      <c r="C950" s="41"/>
      <c r="D950" s="41"/>
      <c r="E950" s="41">
        <f t="shared" si="560"/>
        <v>0</v>
      </c>
      <c r="F950" s="41"/>
      <c r="G950" s="41"/>
      <c r="H950" s="42"/>
      <c r="I950" s="71">
        <f t="shared" si="548"/>
        <v>0</v>
      </c>
    </row>
    <row r="951" spans="1:9" s="3" customFormat="1" hidden="1" x14ac:dyDescent="0.2">
      <c r="A951" s="36" t="s">
        <v>61</v>
      </c>
      <c r="B951" s="137" t="s">
        <v>67</v>
      </c>
      <c r="C951" s="41"/>
      <c r="D951" s="41"/>
      <c r="E951" s="41">
        <f t="shared" si="560"/>
        <v>0</v>
      </c>
      <c r="F951" s="41"/>
      <c r="G951" s="41"/>
      <c r="H951" s="42"/>
      <c r="I951" s="71">
        <f t="shared" si="548"/>
        <v>0</v>
      </c>
    </row>
    <row r="952" spans="1:9" s="3" customFormat="1" hidden="1" x14ac:dyDescent="0.2">
      <c r="A952" s="68"/>
      <c r="B952" s="55"/>
      <c r="C952" s="41"/>
      <c r="D952" s="41"/>
      <c r="E952" s="41"/>
      <c r="F952" s="41"/>
      <c r="G952" s="41"/>
      <c r="H952" s="42"/>
      <c r="I952" s="71">
        <f t="shared" si="548"/>
        <v>0</v>
      </c>
    </row>
    <row r="953" spans="1:9" s="3" customFormat="1" hidden="1" x14ac:dyDescent="0.2">
      <c r="A953" s="60" t="s">
        <v>68</v>
      </c>
      <c r="B953" s="61">
        <v>71</v>
      </c>
      <c r="C953" s="45">
        <f>SUM(C954)</f>
        <v>0</v>
      </c>
      <c r="D953" s="45">
        <f t="shared" ref="D953:H953" si="561">SUM(D954)</f>
        <v>0</v>
      </c>
      <c r="E953" s="45">
        <f t="shared" si="561"/>
        <v>0</v>
      </c>
      <c r="F953" s="45">
        <f t="shared" si="561"/>
        <v>0</v>
      </c>
      <c r="G953" s="45">
        <f t="shared" si="561"/>
        <v>0</v>
      </c>
      <c r="H953" s="46">
        <f t="shared" si="561"/>
        <v>0</v>
      </c>
      <c r="I953" s="71">
        <f t="shared" si="548"/>
        <v>0</v>
      </c>
    </row>
    <row r="954" spans="1:9" s="3" customFormat="1" hidden="1" x14ac:dyDescent="0.2">
      <c r="A954" s="50" t="s">
        <v>69</v>
      </c>
      <c r="B954" s="134" t="s">
        <v>70</v>
      </c>
      <c r="C954" s="41"/>
      <c r="D954" s="41"/>
      <c r="E954" s="41">
        <f>C954+D954</f>
        <v>0</v>
      </c>
      <c r="F954" s="41"/>
      <c r="G954" s="41"/>
      <c r="H954" s="42"/>
      <c r="I954" s="71">
        <f t="shared" si="548"/>
        <v>0</v>
      </c>
    </row>
    <row r="955" spans="1:9" s="3" customFormat="1" hidden="1" x14ac:dyDescent="0.2">
      <c r="A955" s="68"/>
      <c r="B955" s="55"/>
      <c r="C955" s="41"/>
      <c r="D955" s="41"/>
      <c r="E955" s="41"/>
      <c r="F955" s="41"/>
      <c r="G955" s="41"/>
      <c r="H955" s="42"/>
      <c r="I955" s="71">
        <f t="shared" si="548"/>
        <v>0</v>
      </c>
    </row>
    <row r="956" spans="1:9" s="3" customFormat="1" hidden="1" x14ac:dyDescent="0.2">
      <c r="A956" s="48" t="s">
        <v>71</v>
      </c>
      <c r="B956" s="67" t="s">
        <v>72</v>
      </c>
      <c r="C956" s="45"/>
      <c r="D956" s="45"/>
      <c r="E956" s="45">
        <f>C956+D956</f>
        <v>0</v>
      </c>
      <c r="F956" s="45"/>
      <c r="G956" s="45"/>
      <c r="H956" s="46"/>
      <c r="I956" s="71">
        <f t="shared" si="548"/>
        <v>0</v>
      </c>
    </row>
    <row r="957" spans="1:9" s="3" customFormat="1" hidden="1" x14ac:dyDescent="0.2">
      <c r="A957" s="68"/>
      <c r="B957" s="55"/>
      <c r="C957" s="41"/>
      <c r="D957" s="41"/>
      <c r="E957" s="41"/>
      <c r="F957" s="41"/>
      <c r="G957" s="41"/>
      <c r="H957" s="42"/>
      <c r="I957" s="71">
        <f t="shared" si="548"/>
        <v>0</v>
      </c>
    </row>
    <row r="958" spans="1:9" s="3" customFormat="1" hidden="1" x14ac:dyDescent="0.2">
      <c r="A958" s="48" t="s">
        <v>73</v>
      </c>
      <c r="B958" s="67"/>
      <c r="C958" s="45">
        <f>C905-C926</f>
        <v>0</v>
      </c>
      <c r="D958" s="45">
        <f t="shared" ref="D958:H958" si="562">D905-D926</f>
        <v>0</v>
      </c>
      <c r="E958" s="45">
        <f t="shared" si="562"/>
        <v>0</v>
      </c>
      <c r="F958" s="45">
        <f t="shared" si="562"/>
        <v>0</v>
      </c>
      <c r="G958" s="45">
        <f t="shared" si="562"/>
        <v>0</v>
      </c>
      <c r="H958" s="46">
        <f t="shared" si="562"/>
        <v>0</v>
      </c>
      <c r="I958" s="71">
        <f t="shared" si="548"/>
        <v>0</v>
      </c>
    </row>
    <row r="959" spans="1:9" s="3" customFormat="1" hidden="1" x14ac:dyDescent="0.2">
      <c r="A959" s="54"/>
      <c r="B959" s="55"/>
      <c r="C959" s="41"/>
      <c r="D959" s="41"/>
      <c r="E959" s="41"/>
      <c r="F959" s="41"/>
      <c r="G959" s="41"/>
      <c r="H959" s="42"/>
      <c r="I959" s="71">
        <f t="shared" si="548"/>
        <v>0</v>
      </c>
    </row>
    <row r="960" spans="1:9" s="5" customFormat="1" ht="25.5" hidden="1" x14ac:dyDescent="0.2">
      <c r="A960" s="99" t="s">
        <v>114</v>
      </c>
      <c r="B960" s="100"/>
      <c r="C960" s="101">
        <f>C961</f>
        <v>0</v>
      </c>
      <c r="D960" s="101">
        <f t="shared" ref="D960:H960" si="563">D961</f>
        <v>0</v>
      </c>
      <c r="E960" s="101">
        <f t="shared" si="563"/>
        <v>0</v>
      </c>
      <c r="F960" s="101">
        <f t="shared" si="563"/>
        <v>0</v>
      </c>
      <c r="G960" s="101">
        <f t="shared" si="563"/>
        <v>0</v>
      </c>
      <c r="H960" s="102">
        <f t="shared" si="563"/>
        <v>0</v>
      </c>
      <c r="I960" s="71">
        <f t="shared" si="548"/>
        <v>0</v>
      </c>
    </row>
    <row r="961" spans="1:9" s="3" customFormat="1" hidden="1" x14ac:dyDescent="0.2">
      <c r="A961" s="111" t="s">
        <v>78</v>
      </c>
      <c r="B961" s="112"/>
      <c r="C961" s="117">
        <f>SUM(C962,C963,C964,C968)</f>
        <v>0</v>
      </c>
      <c r="D961" s="117">
        <f t="shared" ref="D961:H961" si="564">SUM(D962,D963,D964,D968)</f>
        <v>0</v>
      </c>
      <c r="E961" s="117">
        <f t="shared" si="564"/>
        <v>0</v>
      </c>
      <c r="F961" s="117">
        <f t="shared" si="564"/>
        <v>0</v>
      </c>
      <c r="G961" s="117">
        <f t="shared" si="564"/>
        <v>0</v>
      </c>
      <c r="H961" s="118">
        <f t="shared" si="564"/>
        <v>0</v>
      </c>
      <c r="I961" s="71">
        <f t="shared" si="548"/>
        <v>0</v>
      </c>
    </row>
    <row r="962" spans="1:9" s="3" customFormat="1" hidden="1" x14ac:dyDescent="0.2">
      <c r="A962" s="36" t="s">
        <v>12</v>
      </c>
      <c r="B962" s="37"/>
      <c r="C962" s="41"/>
      <c r="D962" s="41"/>
      <c r="E962" s="41">
        <f>SUM(C962,D962)</f>
        <v>0</v>
      </c>
      <c r="F962" s="41"/>
      <c r="G962" s="41"/>
      <c r="H962" s="42"/>
      <c r="I962" s="71">
        <f t="shared" si="548"/>
        <v>0</v>
      </c>
    </row>
    <row r="963" spans="1:9" s="3" customFormat="1" hidden="1" x14ac:dyDescent="0.2">
      <c r="A963" s="36" t="s">
        <v>13</v>
      </c>
      <c r="B963" s="40"/>
      <c r="C963" s="41"/>
      <c r="D963" s="41"/>
      <c r="E963" s="41">
        <f t="shared" ref="E963:E964" si="565">SUM(C963,D963)</f>
        <v>0</v>
      </c>
      <c r="F963" s="41"/>
      <c r="G963" s="41"/>
      <c r="H963" s="42"/>
      <c r="I963" s="71">
        <f t="shared" si="548"/>
        <v>0</v>
      </c>
    </row>
    <row r="964" spans="1:9" s="3" customFormat="1" hidden="1" x14ac:dyDescent="0.2">
      <c r="A964" s="43" t="s">
        <v>79</v>
      </c>
      <c r="B964" s="44" t="s">
        <v>15</v>
      </c>
      <c r="C964" s="45">
        <f>SUM(C965:C967)</f>
        <v>0</v>
      </c>
      <c r="D964" s="45">
        <f>SUM(D965:D967)</f>
        <v>0</v>
      </c>
      <c r="E964" s="45">
        <f t="shared" si="565"/>
        <v>0</v>
      </c>
      <c r="F964" s="45">
        <f t="shared" ref="F964" si="566">SUM(F965:F967)</f>
        <v>0</v>
      </c>
      <c r="G964" s="45">
        <f t="shared" ref="G964:H964" si="567">SUM(G965:G967)</f>
        <v>0</v>
      </c>
      <c r="H964" s="46">
        <f t="shared" si="567"/>
        <v>0</v>
      </c>
      <c r="I964" s="71">
        <f t="shared" si="548"/>
        <v>0</v>
      </c>
    </row>
    <row r="965" spans="1:9" s="3" customFormat="1" hidden="1" x14ac:dyDescent="0.2">
      <c r="A965" s="47" t="s">
        <v>16</v>
      </c>
      <c r="B965" s="37" t="s">
        <v>17</v>
      </c>
      <c r="C965" s="41"/>
      <c r="D965" s="41"/>
      <c r="E965" s="41">
        <f t="shared" ref="E965:E967" si="568">SUM(C965,D965)</f>
        <v>0</v>
      </c>
      <c r="F965" s="41"/>
      <c r="G965" s="41"/>
      <c r="H965" s="42"/>
      <c r="I965" s="71">
        <f t="shared" si="548"/>
        <v>0</v>
      </c>
    </row>
    <row r="966" spans="1:9" s="3" customFormat="1" hidden="1" x14ac:dyDescent="0.2">
      <c r="A966" s="47" t="s">
        <v>18</v>
      </c>
      <c r="B966" s="37" t="s">
        <v>19</v>
      </c>
      <c r="C966" s="41"/>
      <c r="D966" s="41"/>
      <c r="E966" s="41">
        <f t="shared" si="568"/>
        <v>0</v>
      </c>
      <c r="F966" s="41"/>
      <c r="G966" s="41"/>
      <c r="H966" s="42"/>
      <c r="I966" s="71">
        <f t="shared" si="548"/>
        <v>0</v>
      </c>
    </row>
    <row r="967" spans="1:9" s="3" customFormat="1" hidden="1" x14ac:dyDescent="0.2">
      <c r="A967" s="47" t="s">
        <v>20</v>
      </c>
      <c r="B967" s="37" t="s">
        <v>21</v>
      </c>
      <c r="C967" s="41"/>
      <c r="D967" s="41"/>
      <c r="E967" s="41">
        <f t="shared" si="568"/>
        <v>0</v>
      </c>
      <c r="F967" s="41"/>
      <c r="G967" s="41"/>
      <c r="H967" s="42"/>
      <c r="I967" s="71">
        <f t="shared" si="548"/>
        <v>0</v>
      </c>
    </row>
    <row r="968" spans="1:9" s="3" customFormat="1" ht="25.5" hidden="1" x14ac:dyDescent="0.2">
      <c r="A968" s="43" t="s">
        <v>22</v>
      </c>
      <c r="B968" s="44" t="s">
        <v>23</v>
      </c>
      <c r="C968" s="45">
        <f>SUM(C969,C973,C977)</f>
        <v>0</v>
      </c>
      <c r="D968" s="45">
        <f t="shared" ref="D968:H968" si="569">SUM(D969,D973,D977)</f>
        <v>0</v>
      </c>
      <c r="E968" s="45">
        <f t="shared" si="569"/>
        <v>0</v>
      </c>
      <c r="F968" s="45">
        <f t="shared" si="569"/>
        <v>0</v>
      </c>
      <c r="G968" s="45">
        <f t="shared" si="569"/>
        <v>0</v>
      </c>
      <c r="H968" s="46">
        <f t="shared" si="569"/>
        <v>0</v>
      </c>
      <c r="I968" s="71">
        <f t="shared" si="548"/>
        <v>0</v>
      </c>
    </row>
    <row r="969" spans="1:9" s="3" customFormat="1" hidden="1" x14ac:dyDescent="0.2">
      <c r="A969" s="48" t="s">
        <v>24</v>
      </c>
      <c r="B969" s="49" t="s">
        <v>25</v>
      </c>
      <c r="C969" s="45">
        <f>SUM(C970:C972)</f>
        <v>0</v>
      </c>
      <c r="D969" s="45">
        <f t="shared" ref="D969:H969" si="570">SUM(D970:D972)</f>
        <v>0</v>
      </c>
      <c r="E969" s="45">
        <f t="shared" si="570"/>
        <v>0</v>
      </c>
      <c r="F969" s="45">
        <f t="shared" si="570"/>
        <v>0</v>
      </c>
      <c r="G969" s="45">
        <f t="shared" si="570"/>
        <v>0</v>
      </c>
      <c r="H969" s="46">
        <f t="shared" si="570"/>
        <v>0</v>
      </c>
      <c r="I969" s="71">
        <f t="shared" si="548"/>
        <v>0</v>
      </c>
    </row>
    <row r="970" spans="1:9" s="3" customFormat="1" hidden="1" x14ac:dyDescent="0.2">
      <c r="A970" s="50" t="s">
        <v>26</v>
      </c>
      <c r="B970" s="51" t="s">
        <v>27</v>
      </c>
      <c r="C970" s="41"/>
      <c r="D970" s="41"/>
      <c r="E970" s="41">
        <f t="shared" ref="E970:E972" si="571">SUM(C970,D970)</f>
        <v>0</v>
      </c>
      <c r="F970" s="41"/>
      <c r="G970" s="41"/>
      <c r="H970" s="42"/>
      <c r="I970" s="71">
        <f t="shared" si="548"/>
        <v>0</v>
      </c>
    </row>
    <row r="971" spans="1:9" s="3" customFormat="1" hidden="1" x14ac:dyDescent="0.2">
      <c r="A971" s="50" t="s">
        <v>28</v>
      </c>
      <c r="B971" s="52" t="s">
        <v>29</v>
      </c>
      <c r="C971" s="41"/>
      <c r="D971" s="41"/>
      <c r="E971" s="41">
        <f t="shared" si="571"/>
        <v>0</v>
      </c>
      <c r="F971" s="41"/>
      <c r="G971" s="41"/>
      <c r="H971" s="42"/>
      <c r="I971" s="71">
        <f t="shared" si="548"/>
        <v>0</v>
      </c>
    </row>
    <row r="972" spans="1:9" s="3" customFormat="1" hidden="1" x14ac:dyDescent="0.2">
      <c r="A972" s="50" t="s">
        <v>30</v>
      </c>
      <c r="B972" s="52" t="s">
        <v>31</v>
      </c>
      <c r="C972" s="41"/>
      <c r="D972" s="41"/>
      <c r="E972" s="41">
        <f t="shared" si="571"/>
        <v>0</v>
      </c>
      <c r="F972" s="41"/>
      <c r="G972" s="41"/>
      <c r="H972" s="42"/>
      <c r="I972" s="71">
        <f t="shared" si="548"/>
        <v>0</v>
      </c>
    </row>
    <row r="973" spans="1:9" s="3" customFormat="1" hidden="1" x14ac:dyDescent="0.2">
      <c r="A973" s="48" t="s">
        <v>32</v>
      </c>
      <c r="B973" s="53" t="s">
        <v>33</v>
      </c>
      <c r="C973" s="45">
        <f>SUM(C974:C976)</f>
        <v>0</v>
      </c>
      <c r="D973" s="45">
        <f t="shared" ref="D973:H973" si="572">SUM(D974:D976)</f>
        <v>0</v>
      </c>
      <c r="E973" s="45">
        <f t="shared" si="572"/>
        <v>0</v>
      </c>
      <c r="F973" s="45">
        <f t="shared" si="572"/>
        <v>0</v>
      </c>
      <c r="G973" s="45">
        <f t="shared" si="572"/>
        <v>0</v>
      </c>
      <c r="H973" s="46">
        <f t="shared" si="572"/>
        <v>0</v>
      </c>
      <c r="I973" s="71">
        <f t="shared" si="548"/>
        <v>0</v>
      </c>
    </row>
    <row r="974" spans="1:9" s="3" customFormat="1" hidden="1" x14ac:dyDescent="0.2">
      <c r="A974" s="50" t="s">
        <v>26</v>
      </c>
      <c r="B974" s="52" t="s">
        <v>34</v>
      </c>
      <c r="C974" s="41"/>
      <c r="D974" s="41"/>
      <c r="E974" s="41">
        <f t="shared" ref="E974:E976" si="573">SUM(C974,D974)</f>
        <v>0</v>
      </c>
      <c r="F974" s="41"/>
      <c r="G974" s="41"/>
      <c r="H974" s="42"/>
      <c r="I974" s="71">
        <f t="shared" si="548"/>
        <v>0</v>
      </c>
    </row>
    <row r="975" spans="1:9" s="3" customFormat="1" hidden="1" x14ac:dyDescent="0.2">
      <c r="A975" s="50" t="s">
        <v>28</v>
      </c>
      <c r="B975" s="52" t="s">
        <v>35</v>
      </c>
      <c r="C975" s="41"/>
      <c r="D975" s="41"/>
      <c r="E975" s="41">
        <f t="shared" si="573"/>
        <v>0</v>
      </c>
      <c r="F975" s="41"/>
      <c r="G975" s="41"/>
      <c r="H975" s="42"/>
      <c r="I975" s="71">
        <f t="shared" si="548"/>
        <v>0</v>
      </c>
    </row>
    <row r="976" spans="1:9" s="3" customFormat="1" hidden="1" x14ac:dyDescent="0.2">
      <c r="A976" s="50" t="s">
        <v>30</v>
      </c>
      <c r="B976" s="52" t="s">
        <v>36</v>
      </c>
      <c r="C976" s="41"/>
      <c r="D976" s="41"/>
      <c r="E976" s="41">
        <f t="shared" si="573"/>
        <v>0</v>
      </c>
      <c r="F976" s="41"/>
      <c r="G976" s="41"/>
      <c r="H976" s="42"/>
      <c r="I976" s="71">
        <f t="shared" si="548"/>
        <v>0</v>
      </c>
    </row>
    <row r="977" spans="1:9" s="3" customFormat="1" hidden="1" x14ac:dyDescent="0.2">
      <c r="A977" s="48" t="s">
        <v>37</v>
      </c>
      <c r="B977" s="53" t="s">
        <v>38</v>
      </c>
      <c r="C977" s="45">
        <f>SUM(C978:C980)</f>
        <v>0</v>
      </c>
      <c r="D977" s="45">
        <f t="shared" ref="D977:H977" si="574">SUM(D978:D980)</f>
        <v>0</v>
      </c>
      <c r="E977" s="45">
        <f t="shared" si="574"/>
        <v>0</v>
      </c>
      <c r="F977" s="45">
        <f t="shared" si="574"/>
        <v>0</v>
      </c>
      <c r="G977" s="45">
        <f t="shared" si="574"/>
        <v>0</v>
      </c>
      <c r="H977" s="46">
        <f t="shared" si="574"/>
        <v>0</v>
      </c>
      <c r="I977" s="71">
        <f t="shared" si="548"/>
        <v>0</v>
      </c>
    </row>
    <row r="978" spans="1:9" s="3" customFormat="1" hidden="1" x14ac:dyDescent="0.2">
      <c r="A978" s="50" t="s">
        <v>26</v>
      </c>
      <c r="B978" s="52" t="s">
        <v>39</v>
      </c>
      <c r="C978" s="41"/>
      <c r="D978" s="41"/>
      <c r="E978" s="41">
        <f t="shared" ref="E978:E980" si="575">SUM(C978,D978)</f>
        <v>0</v>
      </c>
      <c r="F978" s="41"/>
      <c r="G978" s="41"/>
      <c r="H978" s="42"/>
      <c r="I978" s="71">
        <f t="shared" si="548"/>
        <v>0</v>
      </c>
    </row>
    <row r="979" spans="1:9" s="3" customFormat="1" hidden="1" x14ac:dyDescent="0.2">
      <c r="A979" s="50" t="s">
        <v>28</v>
      </c>
      <c r="B979" s="52" t="s">
        <v>40</v>
      </c>
      <c r="C979" s="41"/>
      <c r="D979" s="41"/>
      <c r="E979" s="41">
        <f t="shared" si="575"/>
        <v>0</v>
      </c>
      <c r="F979" s="41"/>
      <c r="G979" s="41"/>
      <c r="H979" s="42"/>
      <c r="I979" s="71">
        <f t="shared" si="548"/>
        <v>0</v>
      </c>
    </row>
    <row r="980" spans="1:9" s="3" customFormat="1" hidden="1" x14ac:dyDescent="0.2">
      <c r="A980" s="50" t="s">
        <v>30</v>
      </c>
      <c r="B980" s="52" t="s">
        <v>41</v>
      </c>
      <c r="C980" s="41"/>
      <c r="D980" s="41"/>
      <c r="E980" s="41">
        <f t="shared" si="575"/>
        <v>0</v>
      </c>
      <c r="F980" s="41"/>
      <c r="G980" s="41"/>
      <c r="H980" s="42"/>
      <c r="I980" s="71">
        <f t="shared" si="548"/>
        <v>0</v>
      </c>
    </row>
    <row r="981" spans="1:9" s="3" customFormat="1" hidden="1" x14ac:dyDescent="0.2">
      <c r="A981" s="111" t="s">
        <v>76</v>
      </c>
      <c r="B981" s="112"/>
      <c r="C981" s="105">
        <f>SUM(C982,C985,C1011,C1008)</f>
        <v>0</v>
      </c>
      <c r="D981" s="105">
        <f>SUM(D982,D985,D1011,D1008)</f>
        <v>0</v>
      </c>
      <c r="E981" s="105">
        <f t="shared" ref="E981:H981" si="576">SUM(E982,E985,E1011,E1008)</f>
        <v>0</v>
      </c>
      <c r="F981" s="105">
        <f t="shared" si="576"/>
        <v>0</v>
      </c>
      <c r="G981" s="105">
        <f t="shared" si="576"/>
        <v>0</v>
      </c>
      <c r="H981" s="106">
        <f t="shared" si="576"/>
        <v>0</v>
      </c>
      <c r="I981" s="71">
        <f t="shared" si="548"/>
        <v>0</v>
      </c>
    </row>
    <row r="982" spans="1:9" s="3" customFormat="1" hidden="1" x14ac:dyDescent="0.2">
      <c r="A982" s="60" t="s">
        <v>43</v>
      </c>
      <c r="B982" s="61">
        <v>20</v>
      </c>
      <c r="C982" s="45">
        <f>SUM(C983)</f>
        <v>0</v>
      </c>
      <c r="D982" s="45">
        <f t="shared" ref="D982:H982" si="577">SUM(D983)</f>
        <v>0</v>
      </c>
      <c r="E982" s="45">
        <f t="shared" si="577"/>
        <v>0</v>
      </c>
      <c r="F982" s="45">
        <f t="shared" si="577"/>
        <v>0</v>
      </c>
      <c r="G982" s="45">
        <f t="shared" si="577"/>
        <v>0</v>
      </c>
      <c r="H982" s="46">
        <f t="shared" si="577"/>
        <v>0</v>
      </c>
      <c r="I982" s="71">
        <f t="shared" si="548"/>
        <v>0</v>
      </c>
    </row>
    <row r="983" spans="1:9" s="3" customFormat="1" hidden="1" x14ac:dyDescent="0.2">
      <c r="A983" s="50" t="s">
        <v>87</v>
      </c>
      <c r="B983" s="134" t="s">
        <v>88</v>
      </c>
      <c r="C983" s="41"/>
      <c r="D983" s="41"/>
      <c r="E983" s="41">
        <f>C983+D983</f>
        <v>0</v>
      </c>
      <c r="F983" s="41"/>
      <c r="G983" s="41"/>
      <c r="H983" s="42"/>
      <c r="I983" s="71">
        <f t="shared" si="548"/>
        <v>0</v>
      </c>
    </row>
    <row r="984" spans="1:9" s="3" customFormat="1" hidden="1" x14ac:dyDescent="0.2">
      <c r="A984" s="50"/>
      <c r="B984" s="51"/>
      <c r="C984" s="41"/>
      <c r="D984" s="41"/>
      <c r="E984" s="41"/>
      <c r="F984" s="41"/>
      <c r="G984" s="41"/>
      <c r="H984" s="42"/>
      <c r="I984" s="71">
        <f t="shared" si="548"/>
        <v>0</v>
      </c>
    </row>
    <row r="985" spans="1:9" s="3" customFormat="1" ht="25.5" hidden="1" x14ac:dyDescent="0.2">
      <c r="A985" s="135" t="s">
        <v>46</v>
      </c>
      <c r="B985" s="62">
        <v>60</v>
      </c>
      <c r="C985" s="45">
        <f>SUM(C986,C993,C1000)</f>
        <v>0</v>
      </c>
      <c r="D985" s="45">
        <f t="shared" ref="D985:H985" si="578">SUM(D986,D993,D1000)</f>
        <v>0</v>
      </c>
      <c r="E985" s="45">
        <f t="shared" si="578"/>
        <v>0</v>
      </c>
      <c r="F985" s="45">
        <f t="shared" si="578"/>
        <v>0</v>
      </c>
      <c r="G985" s="45">
        <f t="shared" si="578"/>
        <v>0</v>
      </c>
      <c r="H985" s="46">
        <f t="shared" si="578"/>
        <v>0</v>
      </c>
      <c r="I985" s="71">
        <f t="shared" si="548"/>
        <v>0</v>
      </c>
    </row>
    <row r="986" spans="1:9" s="3" customFormat="1" ht="25.5" hidden="1" x14ac:dyDescent="0.2">
      <c r="A986" s="60" t="s">
        <v>47</v>
      </c>
      <c r="B986" s="63">
        <v>60</v>
      </c>
      <c r="C986" s="45">
        <f>SUM(C990,C991,C992)</f>
        <v>0</v>
      </c>
      <c r="D986" s="45">
        <f t="shared" ref="D986:H986" si="579">SUM(D990,D991,D992)</f>
        <v>0</v>
      </c>
      <c r="E986" s="45">
        <f t="shared" si="579"/>
        <v>0</v>
      </c>
      <c r="F986" s="45">
        <f t="shared" si="579"/>
        <v>0</v>
      </c>
      <c r="G986" s="45">
        <f t="shared" si="579"/>
        <v>0</v>
      </c>
      <c r="H986" s="46">
        <f t="shared" si="579"/>
        <v>0</v>
      </c>
      <c r="I986" s="71">
        <f t="shared" si="548"/>
        <v>0</v>
      </c>
    </row>
    <row r="987" spans="1:9" s="3" customFormat="1" hidden="1" x14ac:dyDescent="0.2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548"/>
        <v>0</v>
      </c>
    </row>
    <row r="988" spans="1:9" s="3" customFormat="1" hidden="1" x14ac:dyDescent="0.2">
      <c r="A988" s="64" t="s">
        <v>49</v>
      </c>
      <c r="B988" s="65"/>
      <c r="C988" s="45">
        <f>C990+C991+C992-C989</f>
        <v>0</v>
      </c>
      <c r="D988" s="45">
        <f t="shared" ref="D988:H988" si="580">D990+D991+D992-D989</f>
        <v>0</v>
      </c>
      <c r="E988" s="45">
        <f t="shared" si="580"/>
        <v>0</v>
      </c>
      <c r="F988" s="45">
        <f t="shared" si="580"/>
        <v>0</v>
      </c>
      <c r="G988" s="45">
        <f t="shared" si="580"/>
        <v>0</v>
      </c>
      <c r="H988" s="46">
        <f t="shared" si="580"/>
        <v>0</v>
      </c>
      <c r="I988" s="71">
        <f t="shared" si="548"/>
        <v>0</v>
      </c>
    </row>
    <row r="989" spans="1:9" s="3" customFormat="1" hidden="1" x14ac:dyDescent="0.2">
      <c r="A989" s="64" t="s">
        <v>50</v>
      </c>
      <c r="B989" s="65"/>
      <c r="C989" s="45"/>
      <c r="D989" s="45"/>
      <c r="E989" s="45">
        <f t="shared" ref="E989:E992" si="581">C989+D989</f>
        <v>0</v>
      </c>
      <c r="F989" s="45"/>
      <c r="G989" s="45"/>
      <c r="H989" s="46"/>
      <c r="I989" s="71">
        <f t="shared" si="548"/>
        <v>0</v>
      </c>
    </row>
    <row r="990" spans="1:9" s="3" customFormat="1" hidden="1" x14ac:dyDescent="0.2">
      <c r="A990" s="36" t="s">
        <v>51</v>
      </c>
      <c r="B990" s="136" t="s">
        <v>52</v>
      </c>
      <c r="C990" s="41"/>
      <c r="D990" s="41"/>
      <c r="E990" s="41">
        <f t="shared" si="581"/>
        <v>0</v>
      </c>
      <c r="F990" s="41"/>
      <c r="G990" s="41"/>
      <c r="H990" s="42"/>
      <c r="I990" s="71">
        <f t="shared" si="548"/>
        <v>0</v>
      </c>
    </row>
    <row r="991" spans="1:9" s="3" customFormat="1" hidden="1" x14ac:dyDescent="0.2">
      <c r="A991" s="36" t="s">
        <v>18</v>
      </c>
      <c r="B991" s="136" t="s">
        <v>53</v>
      </c>
      <c r="C991" s="41"/>
      <c r="D991" s="41"/>
      <c r="E991" s="41">
        <f t="shared" si="581"/>
        <v>0</v>
      </c>
      <c r="F991" s="41"/>
      <c r="G991" s="41"/>
      <c r="H991" s="42"/>
      <c r="I991" s="71">
        <f t="shared" si="548"/>
        <v>0</v>
      </c>
    </row>
    <row r="992" spans="1:9" s="3" customFormat="1" hidden="1" x14ac:dyDescent="0.2">
      <c r="A992" s="36" t="s">
        <v>20</v>
      </c>
      <c r="B992" s="137" t="s">
        <v>54</v>
      </c>
      <c r="C992" s="41"/>
      <c r="D992" s="41"/>
      <c r="E992" s="41">
        <f t="shared" si="581"/>
        <v>0</v>
      </c>
      <c r="F992" s="41"/>
      <c r="G992" s="41"/>
      <c r="H992" s="42"/>
      <c r="I992" s="71">
        <f t="shared" ref="I992:I1058" si="582">SUM(E992:H992)</f>
        <v>0</v>
      </c>
    </row>
    <row r="993" spans="1:11" s="3" customFormat="1" hidden="1" x14ac:dyDescent="0.2">
      <c r="A993" s="60" t="s">
        <v>55</v>
      </c>
      <c r="B993" s="61" t="s">
        <v>56</v>
      </c>
      <c r="C993" s="45">
        <f>SUM(C997,C998,C999)</f>
        <v>0</v>
      </c>
      <c r="D993" s="45">
        <f t="shared" ref="D993:H993" si="583">SUM(D997,D998,D999)</f>
        <v>0</v>
      </c>
      <c r="E993" s="45">
        <f t="shared" si="583"/>
        <v>0</v>
      </c>
      <c r="F993" s="45">
        <f t="shared" si="583"/>
        <v>0</v>
      </c>
      <c r="G993" s="45">
        <f t="shared" si="583"/>
        <v>0</v>
      </c>
      <c r="H993" s="46">
        <f t="shared" si="583"/>
        <v>0</v>
      </c>
      <c r="I993" s="71">
        <f t="shared" si="582"/>
        <v>0</v>
      </c>
    </row>
    <row r="994" spans="1:11" s="3" customFormat="1" hidden="1" x14ac:dyDescent="0.2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82"/>
        <v>0</v>
      </c>
    </row>
    <row r="995" spans="1:11" s="3" customFormat="1" hidden="1" x14ac:dyDescent="0.2">
      <c r="A995" s="64" t="s">
        <v>49</v>
      </c>
      <c r="B995" s="65"/>
      <c r="C995" s="45">
        <f>C997+C998+C999-C996</f>
        <v>0</v>
      </c>
      <c r="D995" s="45">
        <f t="shared" ref="D995:H995" si="584">D997+D998+D999-D996</f>
        <v>0</v>
      </c>
      <c r="E995" s="45">
        <f t="shared" si="584"/>
        <v>0</v>
      </c>
      <c r="F995" s="45">
        <f t="shared" si="584"/>
        <v>0</v>
      </c>
      <c r="G995" s="45">
        <f t="shared" si="584"/>
        <v>0</v>
      </c>
      <c r="H995" s="46">
        <f t="shared" si="584"/>
        <v>0</v>
      </c>
      <c r="I995" s="71">
        <f t="shared" si="582"/>
        <v>0</v>
      </c>
    </row>
    <row r="996" spans="1:11" s="3" customFormat="1" hidden="1" x14ac:dyDescent="0.2">
      <c r="A996" s="64" t="s">
        <v>50</v>
      </c>
      <c r="B996" s="65"/>
      <c r="C996" s="45"/>
      <c r="D996" s="45"/>
      <c r="E996" s="45">
        <f t="shared" ref="E996:E999" si="585">C996+D996</f>
        <v>0</v>
      </c>
      <c r="F996" s="45"/>
      <c r="G996" s="45"/>
      <c r="H996" s="46"/>
      <c r="I996" s="71">
        <f t="shared" si="582"/>
        <v>0</v>
      </c>
    </row>
    <row r="997" spans="1:11" s="3" customFormat="1" hidden="1" x14ac:dyDescent="0.2">
      <c r="A997" s="36" t="s">
        <v>57</v>
      </c>
      <c r="B997" s="137" t="s">
        <v>58</v>
      </c>
      <c r="C997" s="41"/>
      <c r="D997" s="41"/>
      <c r="E997" s="41">
        <f t="shared" si="585"/>
        <v>0</v>
      </c>
      <c r="F997" s="41"/>
      <c r="G997" s="41"/>
      <c r="H997" s="42"/>
      <c r="I997" s="71">
        <f t="shared" si="582"/>
        <v>0</v>
      </c>
    </row>
    <row r="998" spans="1:11" s="3" customFormat="1" hidden="1" x14ac:dyDescent="0.2">
      <c r="A998" s="36" t="s">
        <v>59</v>
      </c>
      <c r="B998" s="137" t="s">
        <v>60</v>
      </c>
      <c r="C998" s="41"/>
      <c r="D998" s="41"/>
      <c r="E998" s="41">
        <f t="shared" si="585"/>
        <v>0</v>
      </c>
      <c r="F998" s="41"/>
      <c r="G998" s="41"/>
      <c r="H998" s="42"/>
      <c r="I998" s="71">
        <f t="shared" si="582"/>
        <v>0</v>
      </c>
    </row>
    <row r="999" spans="1:11" s="3" customFormat="1" hidden="1" x14ac:dyDescent="0.2">
      <c r="A999" s="36" t="s">
        <v>61</v>
      </c>
      <c r="B999" s="137" t="s">
        <v>62</v>
      </c>
      <c r="C999" s="41"/>
      <c r="D999" s="41"/>
      <c r="E999" s="41">
        <f t="shared" si="585"/>
        <v>0</v>
      </c>
      <c r="F999" s="41"/>
      <c r="G999" s="41"/>
      <c r="H999" s="42"/>
      <c r="I999" s="71">
        <f t="shared" si="582"/>
        <v>0</v>
      </c>
    </row>
    <row r="1000" spans="1:11" s="3" customFormat="1" hidden="1" x14ac:dyDescent="0.2">
      <c r="A1000" s="60" t="s">
        <v>63</v>
      </c>
      <c r="B1000" s="67" t="s">
        <v>64</v>
      </c>
      <c r="C1000" s="45">
        <f>SUM(C1004,C1005,C1006)</f>
        <v>0</v>
      </c>
      <c r="D1000" s="45">
        <f t="shared" ref="D1000:H1000" si="586">SUM(D1004,D1005,D1006)</f>
        <v>0</v>
      </c>
      <c r="E1000" s="45">
        <f t="shared" si="586"/>
        <v>0</v>
      </c>
      <c r="F1000" s="45">
        <f t="shared" si="586"/>
        <v>0</v>
      </c>
      <c r="G1000" s="45">
        <f t="shared" si="586"/>
        <v>0</v>
      </c>
      <c r="H1000" s="46">
        <f t="shared" si="586"/>
        <v>0</v>
      </c>
      <c r="I1000" s="71">
        <f t="shared" si="582"/>
        <v>0</v>
      </c>
    </row>
    <row r="1001" spans="1:11" s="3" customFormat="1" hidden="1" x14ac:dyDescent="0.2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82"/>
        <v>0</v>
      </c>
    </row>
    <row r="1002" spans="1:11" s="3" customFormat="1" hidden="1" x14ac:dyDescent="0.2">
      <c r="A1002" s="64" t="s">
        <v>49</v>
      </c>
      <c r="B1002" s="65"/>
      <c r="C1002" s="45">
        <f>C1004+C1005+C1006-C1003</f>
        <v>0</v>
      </c>
      <c r="D1002" s="45">
        <f t="shared" ref="D1002:H1002" si="587">D1004+D1005+D1006-D1003</f>
        <v>0</v>
      </c>
      <c r="E1002" s="45">
        <f t="shared" si="587"/>
        <v>0</v>
      </c>
      <c r="F1002" s="45">
        <f t="shared" si="587"/>
        <v>0</v>
      </c>
      <c r="G1002" s="45">
        <f t="shared" si="587"/>
        <v>0</v>
      </c>
      <c r="H1002" s="46">
        <f t="shared" si="587"/>
        <v>0</v>
      </c>
      <c r="I1002" s="71">
        <f t="shared" si="582"/>
        <v>0</v>
      </c>
    </row>
    <row r="1003" spans="1:11" s="3" customFormat="1" hidden="1" x14ac:dyDescent="0.2">
      <c r="A1003" s="64" t="s">
        <v>50</v>
      </c>
      <c r="B1003" s="65"/>
      <c r="C1003" s="45"/>
      <c r="D1003" s="45"/>
      <c r="E1003" s="45">
        <f>C1003+D1003</f>
        <v>0</v>
      </c>
      <c r="F1003" s="45"/>
      <c r="G1003" s="45"/>
      <c r="H1003" s="46"/>
      <c r="I1003" s="71">
        <f t="shared" si="582"/>
        <v>0</v>
      </c>
    </row>
    <row r="1004" spans="1:11" s="3" customFormat="1" hidden="1" x14ac:dyDescent="0.2">
      <c r="A1004" s="36" t="s">
        <v>57</v>
      </c>
      <c r="B1004" s="137" t="s">
        <v>65</v>
      </c>
      <c r="C1004" s="41"/>
      <c r="D1004" s="41"/>
      <c r="E1004" s="41">
        <f t="shared" ref="E1004:E1006" si="588">C1004+D1004</f>
        <v>0</v>
      </c>
      <c r="F1004" s="41"/>
      <c r="G1004" s="41"/>
      <c r="H1004" s="42"/>
      <c r="I1004" s="71">
        <f t="shared" si="582"/>
        <v>0</v>
      </c>
      <c r="J1004" s="3">
        <v>0.05</v>
      </c>
      <c r="K1004" s="3">
        <v>0.05</v>
      </c>
    </row>
    <row r="1005" spans="1:11" s="3" customFormat="1" hidden="1" x14ac:dyDescent="0.2">
      <c r="A1005" s="36" t="s">
        <v>59</v>
      </c>
      <c r="B1005" s="137" t="s">
        <v>66</v>
      </c>
      <c r="C1005" s="41"/>
      <c r="D1005" s="41"/>
      <c r="E1005" s="41">
        <f t="shared" si="588"/>
        <v>0</v>
      </c>
      <c r="F1005" s="41"/>
      <c r="G1005" s="41"/>
      <c r="H1005" s="42"/>
      <c r="I1005" s="71">
        <f t="shared" si="582"/>
        <v>0</v>
      </c>
      <c r="J1005" s="3">
        <v>0.9</v>
      </c>
    </row>
    <row r="1006" spans="1:11" s="3" customFormat="1" hidden="1" x14ac:dyDescent="0.2">
      <c r="A1006" s="36" t="s">
        <v>61</v>
      </c>
      <c r="B1006" s="137" t="s">
        <v>67</v>
      </c>
      <c r="C1006" s="41"/>
      <c r="D1006" s="41"/>
      <c r="E1006" s="41">
        <f t="shared" si="588"/>
        <v>0</v>
      </c>
      <c r="F1006" s="41"/>
      <c r="G1006" s="41"/>
      <c r="H1006" s="42"/>
      <c r="I1006" s="71">
        <f t="shared" si="582"/>
        <v>0</v>
      </c>
    </row>
    <row r="1007" spans="1:11" s="3" customFormat="1" hidden="1" x14ac:dyDescent="0.2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82"/>
        <v>0</v>
      </c>
    </row>
    <row r="1008" spans="1:11" s="3" customFormat="1" hidden="1" x14ac:dyDescent="0.2">
      <c r="A1008" s="79" t="s">
        <v>68</v>
      </c>
      <c r="B1008" s="61">
        <v>71</v>
      </c>
      <c r="C1008" s="45">
        <f>SUM(C1009)</f>
        <v>0</v>
      </c>
      <c r="D1008" s="45">
        <f t="shared" ref="D1008:H1008" si="589">SUM(D1009)</f>
        <v>0</v>
      </c>
      <c r="E1008" s="45">
        <f t="shared" si="589"/>
        <v>0</v>
      </c>
      <c r="F1008" s="45">
        <f t="shared" si="589"/>
        <v>0</v>
      </c>
      <c r="G1008" s="45">
        <f t="shared" si="589"/>
        <v>0</v>
      </c>
      <c r="H1008" s="46">
        <f t="shared" si="589"/>
        <v>0</v>
      </c>
      <c r="I1008" s="71">
        <f t="shared" si="582"/>
        <v>0</v>
      </c>
    </row>
    <row r="1009" spans="1:9" s="3" customFormat="1" hidden="1" x14ac:dyDescent="0.2">
      <c r="A1009" s="80" t="s">
        <v>69</v>
      </c>
      <c r="B1009" s="134" t="s">
        <v>70</v>
      </c>
      <c r="C1009" s="41"/>
      <c r="D1009" s="41"/>
      <c r="E1009" s="41">
        <f>C1009+D1009</f>
        <v>0</v>
      </c>
      <c r="F1009" s="41"/>
      <c r="G1009" s="41"/>
      <c r="H1009" s="42"/>
      <c r="I1009" s="71">
        <f t="shared" si="582"/>
        <v>0</v>
      </c>
    </row>
    <row r="1010" spans="1:9" s="3" customFormat="1" hidden="1" x14ac:dyDescent="0.2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82"/>
        <v>0</v>
      </c>
    </row>
    <row r="1011" spans="1:9" s="3" customFormat="1" hidden="1" x14ac:dyDescent="0.2">
      <c r="A1011" s="48" t="s">
        <v>71</v>
      </c>
      <c r="B1011" s="67" t="s">
        <v>72</v>
      </c>
      <c r="C1011" s="45"/>
      <c r="D1011" s="45"/>
      <c r="E1011" s="45">
        <f>C1011+D1011</f>
        <v>0</v>
      </c>
      <c r="F1011" s="45"/>
      <c r="G1011" s="45"/>
      <c r="H1011" s="46"/>
      <c r="I1011" s="71">
        <f t="shared" si="582"/>
        <v>0</v>
      </c>
    </row>
    <row r="1012" spans="1:9" s="3" customFormat="1" hidden="1" x14ac:dyDescent="0.2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82"/>
        <v>0</v>
      </c>
    </row>
    <row r="1013" spans="1:9" s="3" customFormat="1" hidden="1" x14ac:dyDescent="0.2">
      <c r="A1013" s="48" t="s">
        <v>73</v>
      </c>
      <c r="B1013" s="67"/>
      <c r="C1013" s="45">
        <f>C960-C981</f>
        <v>0</v>
      </c>
      <c r="D1013" s="45">
        <f t="shared" ref="D1013:H1013" si="590">D960-D981</f>
        <v>0</v>
      </c>
      <c r="E1013" s="45">
        <f t="shared" si="590"/>
        <v>0</v>
      </c>
      <c r="F1013" s="45">
        <f t="shared" si="590"/>
        <v>0</v>
      </c>
      <c r="G1013" s="45">
        <f t="shared" si="590"/>
        <v>0</v>
      </c>
      <c r="H1013" s="46">
        <f t="shared" si="590"/>
        <v>0</v>
      </c>
      <c r="I1013" s="71">
        <f t="shared" si="582"/>
        <v>0</v>
      </c>
    </row>
    <row r="1014" spans="1:9" s="5" customFormat="1" ht="38.25" hidden="1" x14ac:dyDescent="0.2">
      <c r="A1014" s="99" t="s">
        <v>115</v>
      </c>
      <c r="B1014" s="100"/>
      <c r="C1014" s="101">
        <f>C1015</f>
        <v>0</v>
      </c>
      <c r="D1014" s="101">
        <f t="shared" ref="D1014:H1014" si="591">D1015</f>
        <v>0</v>
      </c>
      <c r="E1014" s="101">
        <f t="shared" si="591"/>
        <v>0</v>
      </c>
      <c r="F1014" s="101">
        <f t="shared" si="591"/>
        <v>0</v>
      </c>
      <c r="G1014" s="101">
        <f t="shared" si="591"/>
        <v>0</v>
      </c>
      <c r="H1014" s="102">
        <f t="shared" si="591"/>
        <v>0</v>
      </c>
      <c r="I1014" s="71">
        <f t="shared" si="582"/>
        <v>0</v>
      </c>
    </row>
    <row r="1015" spans="1:9" s="3" customFormat="1" hidden="1" x14ac:dyDescent="0.2">
      <c r="A1015" s="111" t="s">
        <v>78</v>
      </c>
      <c r="B1015" s="112"/>
      <c r="C1015" s="117">
        <f>SUM(C1016,C1017,C1018,C1022)</f>
        <v>0</v>
      </c>
      <c r="D1015" s="117">
        <f t="shared" ref="D1015:H1015" si="592">SUM(D1016,D1017,D1018,D1022)</f>
        <v>0</v>
      </c>
      <c r="E1015" s="117">
        <f t="shared" si="592"/>
        <v>0</v>
      </c>
      <c r="F1015" s="117">
        <f t="shared" si="592"/>
        <v>0</v>
      </c>
      <c r="G1015" s="117">
        <f t="shared" si="592"/>
        <v>0</v>
      </c>
      <c r="H1015" s="118">
        <f t="shared" si="592"/>
        <v>0</v>
      </c>
      <c r="I1015" s="71">
        <f t="shared" si="582"/>
        <v>0</v>
      </c>
    </row>
    <row r="1016" spans="1:9" s="3" customFormat="1" hidden="1" x14ac:dyDescent="0.2">
      <c r="A1016" s="36" t="s">
        <v>12</v>
      </c>
      <c r="B1016" s="37"/>
      <c r="C1016" s="41"/>
      <c r="D1016" s="41"/>
      <c r="E1016" s="41">
        <f>SUM(C1016,D1016)</f>
        <v>0</v>
      </c>
      <c r="F1016" s="41"/>
      <c r="G1016" s="41"/>
      <c r="H1016" s="42"/>
      <c r="I1016" s="71">
        <f t="shared" si="582"/>
        <v>0</v>
      </c>
    </row>
    <row r="1017" spans="1:9" s="3" customFormat="1" hidden="1" x14ac:dyDescent="0.2">
      <c r="A1017" s="36" t="s">
        <v>13</v>
      </c>
      <c r="B1017" s="40"/>
      <c r="C1017" s="41"/>
      <c r="D1017" s="41"/>
      <c r="E1017" s="41">
        <f t="shared" ref="E1017:E1018" si="593">SUM(C1017,D1017)</f>
        <v>0</v>
      </c>
      <c r="F1017" s="41"/>
      <c r="G1017" s="41"/>
      <c r="H1017" s="42"/>
      <c r="I1017" s="71">
        <f t="shared" si="582"/>
        <v>0</v>
      </c>
    </row>
    <row r="1018" spans="1:9" s="3" customFormat="1" hidden="1" x14ac:dyDescent="0.2">
      <c r="A1018" s="43" t="s">
        <v>79</v>
      </c>
      <c r="B1018" s="44" t="s">
        <v>15</v>
      </c>
      <c r="C1018" s="45">
        <f>SUM(C1019:C1021)</f>
        <v>0</v>
      </c>
      <c r="D1018" s="45">
        <f>SUM(D1019:D1021)</f>
        <v>0</v>
      </c>
      <c r="E1018" s="45">
        <f t="shared" si="593"/>
        <v>0</v>
      </c>
      <c r="F1018" s="45">
        <f t="shared" ref="F1018" si="594">SUM(F1019:F1021)</f>
        <v>0</v>
      </c>
      <c r="G1018" s="45">
        <f t="shared" ref="G1018:H1018" si="595">SUM(G1019:G1021)</f>
        <v>0</v>
      </c>
      <c r="H1018" s="46">
        <f t="shared" si="595"/>
        <v>0</v>
      </c>
      <c r="I1018" s="71">
        <f t="shared" si="582"/>
        <v>0</v>
      </c>
    </row>
    <row r="1019" spans="1:9" s="3" customFormat="1" hidden="1" x14ac:dyDescent="0.2">
      <c r="A1019" s="47" t="s">
        <v>16</v>
      </c>
      <c r="B1019" s="37" t="s">
        <v>17</v>
      </c>
      <c r="C1019" s="41"/>
      <c r="D1019" s="41"/>
      <c r="E1019" s="41">
        <f t="shared" ref="E1019:E1021" si="596">SUM(C1019,D1019)</f>
        <v>0</v>
      </c>
      <c r="F1019" s="41"/>
      <c r="G1019" s="41"/>
      <c r="H1019" s="42"/>
      <c r="I1019" s="71">
        <f t="shared" si="582"/>
        <v>0</v>
      </c>
    </row>
    <row r="1020" spans="1:9" s="3" customFormat="1" hidden="1" x14ac:dyDescent="0.2">
      <c r="A1020" s="47" t="s">
        <v>18</v>
      </c>
      <c r="B1020" s="37" t="s">
        <v>19</v>
      </c>
      <c r="C1020" s="41"/>
      <c r="D1020" s="41"/>
      <c r="E1020" s="41">
        <f t="shared" si="596"/>
        <v>0</v>
      </c>
      <c r="F1020" s="41"/>
      <c r="G1020" s="41"/>
      <c r="H1020" s="42"/>
      <c r="I1020" s="71">
        <f t="shared" si="582"/>
        <v>0</v>
      </c>
    </row>
    <row r="1021" spans="1:9" s="3" customFormat="1" hidden="1" x14ac:dyDescent="0.2">
      <c r="A1021" s="47" t="s">
        <v>20</v>
      </c>
      <c r="B1021" s="37" t="s">
        <v>21</v>
      </c>
      <c r="C1021" s="41"/>
      <c r="D1021" s="41"/>
      <c r="E1021" s="41">
        <f t="shared" si="596"/>
        <v>0</v>
      </c>
      <c r="F1021" s="41"/>
      <c r="G1021" s="41"/>
      <c r="H1021" s="42"/>
      <c r="I1021" s="71">
        <f t="shared" si="582"/>
        <v>0</v>
      </c>
    </row>
    <row r="1022" spans="1:9" s="3" customFormat="1" ht="25.5" hidden="1" x14ac:dyDescent="0.2">
      <c r="A1022" s="43" t="s">
        <v>22</v>
      </c>
      <c r="B1022" s="44" t="s">
        <v>23</v>
      </c>
      <c r="C1022" s="45">
        <f>SUM(C1023,C1027,C1031)</f>
        <v>0</v>
      </c>
      <c r="D1022" s="45">
        <f t="shared" ref="D1022:H1022" si="597">SUM(D1023,D1027,D1031)</f>
        <v>0</v>
      </c>
      <c r="E1022" s="45">
        <f t="shared" si="597"/>
        <v>0</v>
      </c>
      <c r="F1022" s="45">
        <f t="shared" si="597"/>
        <v>0</v>
      </c>
      <c r="G1022" s="45">
        <f t="shared" si="597"/>
        <v>0</v>
      </c>
      <c r="H1022" s="46">
        <f t="shared" si="597"/>
        <v>0</v>
      </c>
      <c r="I1022" s="71">
        <f t="shared" si="582"/>
        <v>0</v>
      </c>
    </row>
    <row r="1023" spans="1:9" s="3" customFormat="1" hidden="1" x14ac:dyDescent="0.2">
      <c r="A1023" s="48" t="s">
        <v>24</v>
      </c>
      <c r="B1023" s="49" t="s">
        <v>25</v>
      </c>
      <c r="C1023" s="45">
        <f>SUM(C1024:C1026)</f>
        <v>0</v>
      </c>
      <c r="D1023" s="45">
        <f t="shared" ref="D1023:H1023" si="598">SUM(D1024:D1026)</f>
        <v>0</v>
      </c>
      <c r="E1023" s="45">
        <f t="shared" si="598"/>
        <v>0</v>
      </c>
      <c r="F1023" s="45">
        <f t="shared" si="598"/>
        <v>0</v>
      </c>
      <c r="G1023" s="45">
        <f t="shared" si="598"/>
        <v>0</v>
      </c>
      <c r="H1023" s="46">
        <f t="shared" si="598"/>
        <v>0</v>
      </c>
      <c r="I1023" s="71">
        <f t="shared" si="582"/>
        <v>0</v>
      </c>
    </row>
    <row r="1024" spans="1:9" s="3" customFormat="1" hidden="1" x14ac:dyDescent="0.2">
      <c r="A1024" s="50" t="s">
        <v>26</v>
      </c>
      <c r="B1024" s="51" t="s">
        <v>27</v>
      </c>
      <c r="C1024" s="41"/>
      <c r="D1024" s="41"/>
      <c r="E1024" s="41">
        <f t="shared" ref="E1024:E1026" si="599">SUM(C1024,D1024)</f>
        <v>0</v>
      </c>
      <c r="F1024" s="41"/>
      <c r="G1024" s="41"/>
      <c r="H1024" s="42"/>
      <c r="I1024" s="71">
        <f t="shared" si="582"/>
        <v>0</v>
      </c>
    </row>
    <row r="1025" spans="1:9" s="3" customFormat="1" hidden="1" x14ac:dyDescent="0.2">
      <c r="A1025" s="50" t="s">
        <v>28</v>
      </c>
      <c r="B1025" s="52" t="s">
        <v>29</v>
      </c>
      <c r="C1025" s="41"/>
      <c r="D1025" s="41"/>
      <c r="E1025" s="41">
        <f t="shared" si="599"/>
        <v>0</v>
      </c>
      <c r="F1025" s="41"/>
      <c r="G1025" s="41"/>
      <c r="H1025" s="42"/>
      <c r="I1025" s="71">
        <f t="shared" si="582"/>
        <v>0</v>
      </c>
    </row>
    <row r="1026" spans="1:9" s="3" customFormat="1" hidden="1" x14ac:dyDescent="0.2">
      <c r="A1026" s="50" t="s">
        <v>30</v>
      </c>
      <c r="B1026" s="52" t="s">
        <v>31</v>
      </c>
      <c r="C1026" s="41"/>
      <c r="D1026" s="41"/>
      <c r="E1026" s="41">
        <f t="shared" si="599"/>
        <v>0</v>
      </c>
      <c r="F1026" s="41"/>
      <c r="G1026" s="41"/>
      <c r="H1026" s="42"/>
      <c r="I1026" s="71">
        <f t="shared" si="582"/>
        <v>0</v>
      </c>
    </row>
    <row r="1027" spans="1:9" s="3" customFormat="1" hidden="1" x14ac:dyDescent="0.2">
      <c r="A1027" s="48" t="s">
        <v>32</v>
      </c>
      <c r="B1027" s="53" t="s">
        <v>33</v>
      </c>
      <c r="C1027" s="45">
        <f>SUM(C1028:C1030)</f>
        <v>0</v>
      </c>
      <c r="D1027" s="45">
        <f t="shared" ref="D1027:H1027" si="600">SUM(D1028:D1030)</f>
        <v>0</v>
      </c>
      <c r="E1027" s="45">
        <f t="shared" si="600"/>
        <v>0</v>
      </c>
      <c r="F1027" s="45">
        <f t="shared" si="600"/>
        <v>0</v>
      </c>
      <c r="G1027" s="45">
        <f t="shared" si="600"/>
        <v>0</v>
      </c>
      <c r="H1027" s="46">
        <f t="shared" si="600"/>
        <v>0</v>
      </c>
      <c r="I1027" s="71">
        <f t="shared" si="582"/>
        <v>0</v>
      </c>
    </row>
    <row r="1028" spans="1:9" s="3" customFormat="1" hidden="1" x14ac:dyDescent="0.2">
      <c r="A1028" s="50" t="s">
        <v>26</v>
      </c>
      <c r="B1028" s="52" t="s">
        <v>34</v>
      </c>
      <c r="C1028" s="41"/>
      <c r="D1028" s="41"/>
      <c r="E1028" s="41">
        <f t="shared" ref="E1028:E1030" si="601">SUM(C1028,D1028)</f>
        <v>0</v>
      </c>
      <c r="F1028" s="41"/>
      <c r="G1028" s="41"/>
      <c r="H1028" s="42"/>
      <c r="I1028" s="71">
        <f t="shared" si="582"/>
        <v>0</v>
      </c>
    </row>
    <row r="1029" spans="1:9" s="3" customFormat="1" hidden="1" x14ac:dyDescent="0.2">
      <c r="A1029" s="50" t="s">
        <v>28</v>
      </c>
      <c r="B1029" s="52" t="s">
        <v>35</v>
      </c>
      <c r="C1029" s="41"/>
      <c r="D1029" s="41"/>
      <c r="E1029" s="41">
        <f t="shared" si="601"/>
        <v>0</v>
      </c>
      <c r="F1029" s="41"/>
      <c r="G1029" s="41"/>
      <c r="H1029" s="42"/>
      <c r="I1029" s="71">
        <f t="shared" si="582"/>
        <v>0</v>
      </c>
    </row>
    <row r="1030" spans="1:9" s="3" customFormat="1" hidden="1" x14ac:dyDescent="0.2">
      <c r="A1030" s="50" t="s">
        <v>30</v>
      </c>
      <c r="B1030" s="52" t="s">
        <v>36</v>
      </c>
      <c r="C1030" s="41"/>
      <c r="D1030" s="41"/>
      <c r="E1030" s="41">
        <f t="shared" si="601"/>
        <v>0</v>
      </c>
      <c r="F1030" s="41"/>
      <c r="G1030" s="41"/>
      <c r="H1030" s="42"/>
      <c r="I1030" s="71">
        <f t="shared" si="582"/>
        <v>0</v>
      </c>
    </row>
    <row r="1031" spans="1:9" s="3" customFormat="1" hidden="1" x14ac:dyDescent="0.2">
      <c r="A1031" s="48" t="s">
        <v>37</v>
      </c>
      <c r="B1031" s="53" t="s">
        <v>38</v>
      </c>
      <c r="C1031" s="45">
        <f>SUM(C1032:C1034)</f>
        <v>0</v>
      </c>
      <c r="D1031" s="45">
        <f t="shared" ref="D1031:H1031" si="602">SUM(D1032:D1034)</f>
        <v>0</v>
      </c>
      <c r="E1031" s="45">
        <f t="shared" si="602"/>
        <v>0</v>
      </c>
      <c r="F1031" s="45">
        <f t="shared" si="602"/>
        <v>0</v>
      </c>
      <c r="G1031" s="45">
        <f t="shared" si="602"/>
        <v>0</v>
      </c>
      <c r="H1031" s="46">
        <f t="shared" si="602"/>
        <v>0</v>
      </c>
      <c r="I1031" s="71">
        <f t="shared" si="582"/>
        <v>0</v>
      </c>
    </row>
    <row r="1032" spans="1:9" s="3" customFormat="1" hidden="1" x14ac:dyDescent="0.2">
      <c r="A1032" s="50" t="s">
        <v>26</v>
      </c>
      <c r="B1032" s="52" t="s">
        <v>39</v>
      </c>
      <c r="C1032" s="41"/>
      <c r="D1032" s="41"/>
      <c r="E1032" s="41">
        <f t="shared" ref="E1032:E1034" si="603">SUM(C1032,D1032)</f>
        <v>0</v>
      </c>
      <c r="F1032" s="41"/>
      <c r="G1032" s="41"/>
      <c r="H1032" s="42"/>
      <c r="I1032" s="71">
        <f t="shared" si="582"/>
        <v>0</v>
      </c>
    </row>
    <row r="1033" spans="1:9" s="3" customFormat="1" hidden="1" x14ac:dyDescent="0.2">
      <c r="A1033" s="50" t="s">
        <v>28</v>
      </c>
      <c r="B1033" s="52" t="s">
        <v>40</v>
      </c>
      <c r="C1033" s="41"/>
      <c r="D1033" s="41"/>
      <c r="E1033" s="41">
        <f t="shared" si="603"/>
        <v>0</v>
      </c>
      <c r="F1033" s="41"/>
      <c r="G1033" s="41"/>
      <c r="H1033" s="42"/>
      <c r="I1033" s="71">
        <f t="shared" si="582"/>
        <v>0</v>
      </c>
    </row>
    <row r="1034" spans="1:9" s="3" customFormat="1" hidden="1" x14ac:dyDescent="0.2">
      <c r="A1034" s="50" t="s">
        <v>30</v>
      </c>
      <c r="B1034" s="52" t="s">
        <v>41</v>
      </c>
      <c r="C1034" s="41"/>
      <c r="D1034" s="41"/>
      <c r="E1034" s="41">
        <f t="shared" si="603"/>
        <v>0</v>
      </c>
      <c r="F1034" s="41"/>
      <c r="G1034" s="41"/>
      <c r="H1034" s="42"/>
      <c r="I1034" s="71">
        <f t="shared" si="582"/>
        <v>0</v>
      </c>
    </row>
    <row r="1035" spans="1:9" s="3" customFormat="1" hidden="1" x14ac:dyDescent="0.2">
      <c r="A1035" s="111" t="s">
        <v>76</v>
      </c>
      <c r="B1035" s="112"/>
      <c r="C1035" s="105">
        <f>SUM(C1036,C1039,C1065,C1062)</f>
        <v>0</v>
      </c>
      <c r="D1035" s="105">
        <f>SUM(D1036,D1039,D1065,D1062)</f>
        <v>0</v>
      </c>
      <c r="E1035" s="105">
        <f t="shared" ref="E1035:H1035" si="604">SUM(E1036,E1039,E1065,E1062)</f>
        <v>0</v>
      </c>
      <c r="F1035" s="105">
        <f t="shared" si="604"/>
        <v>0</v>
      </c>
      <c r="G1035" s="105">
        <f t="shared" si="604"/>
        <v>0</v>
      </c>
      <c r="H1035" s="106">
        <f t="shared" si="604"/>
        <v>0</v>
      </c>
      <c r="I1035" s="71">
        <f t="shared" si="582"/>
        <v>0</v>
      </c>
    </row>
    <row r="1036" spans="1:9" s="3" customFormat="1" hidden="1" x14ac:dyDescent="0.2">
      <c r="A1036" s="60" t="s">
        <v>43</v>
      </c>
      <c r="B1036" s="61">
        <v>20</v>
      </c>
      <c r="C1036" s="45">
        <f>SUM(C1037)</f>
        <v>0</v>
      </c>
      <c r="D1036" s="45">
        <f t="shared" ref="D1036:H1036" si="605">SUM(D1037)</f>
        <v>0</v>
      </c>
      <c r="E1036" s="45">
        <f t="shared" si="605"/>
        <v>0</v>
      </c>
      <c r="F1036" s="45">
        <f t="shared" si="605"/>
        <v>0</v>
      </c>
      <c r="G1036" s="45">
        <f t="shared" si="605"/>
        <v>0</v>
      </c>
      <c r="H1036" s="46">
        <f t="shared" si="605"/>
        <v>0</v>
      </c>
      <c r="I1036" s="71">
        <f t="shared" si="582"/>
        <v>0</v>
      </c>
    </row>
    <row r="1037" spans="1:9" s="3" customFormat="1" hidden="1" x14ac:dyDescent="0.2">
      <c r="A1037" s="50" t="s">
        <v>87</v>
      </c>
      <c r="B1037" s="134" t="s">
        <v>88</v>
      </c>
      <c r="C1037" s="41"/>
      <c r="D1037" s="41"/>
      <c r="E1037" s="41">
        <f>C1037+D1037</f>
        <v>0</v>
      </c>
      <c r="F1037" s="41"/>
      <c r="G1037" s="41"/>
      <c r="H1037" s="42"/>
      <c r="I1037" s="71">
        <f t="shared" si="582"/>
        <v>0</v>
      </c>
    </row>
    <row r="1038" spans="1:9" s="3" customFormat="1" hidden="1" x14ac:dyDescent="0.2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82"/>
        <v>0</v>
      </c>
    </row>
    <row r="1039" spans="1:9" s="3" customFormat="1" ht="25.5" hidden="1" x14ac:dyDescent="0.2">
      <c r="A1039" s="135" t="s">
        <v>46</v>
      </c>
      <c r="B1039" s="62">
        <v>60</v>
      </c>
      <c r="C1039" s="45">
        <f>SUM(C1040,C1047,C1054)</f>
        <v>0</v>
      </c>
      <c r="D1039" s="45">
        <f t="shared" ref="D1039:H1039" si="606">SUM(D1040,D1047,D1054)</f>
        <v>0</v>
      </c>
      <c r="E1039" s="45">
        <f t="shared" si="606"/>
        <v>0</v>
      </c>
      <c r="F1039" s="45">
        <f t="shared" si="606"/>
        <v>0</v>
      </c>
      <c r="G1039" s="45">
        <f t="shared" si="606"/>
        <v>0</v>
      </c>
      <c r="H1039" s="46">
        <f t="shared" si="606"/>
        <v>0</v>
      </c>
      <c r="I1039" s="71">
        <f t="shared" si="582"/>
        <v>0</v>
      </c>
    </row>
    <row r="1040" spans="1:9" s="3" customFormat="1" ht="25.5" hidden="1" x14ac:dyDescent="0.2">
      <c r="A1040" s="60" t="s">
        <v>47</v>
      </c>
      <c r="B1040" s="63">
        <v>60</v>
      </c>
      <c r="C1040" s="45">
        <f>SUM(C1044,C1045,C1046)</f>
        <v>0</v>
      </c>
      <c r="D1040" s="45">
        <f t="shared" ref="D1040:H1040" si="607">SUM(D1044,D1045,D1046)</f>
        <v>0</v>
      </c>
      <c r="E1040" s="45">
        <f t="shared" si="607"/>
        <v>0</v>
      </c>
      <c r="F1040" s="45">
        <f t="shared" si="607"/>
        <v>0</v>
      </c>
      <c r="G1040" s="45">
        <f t="shared" si="607"/>
        <v>0</v>
      </c>
      <c r="H1040" s="46">
        <f t="shared" si="607"/>
        <v>0</v>
      </c>
      <c r="I1040" s="71">
        <f t="shared" si="582"/>
        <v>0</v>
      </c>
    </row>
    <row r="1041" spans="1:9" s="3" customFormat="1" hidden="1" x14ac:dyDescent="0.2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82"/>
        <v>0</v>
      </c>
    </row>
    <row r="1042" spans="1:9" s="3" customFormat="1" hidden="1" x14ac:dyDescent="0.2">
      <c r="A1042" s="64" t="s">
        <v>49</v>
      </c>
      <c r="B1042" s="65"/>
      <c r="C1042" s="45">
        <f>C1044+C1045+C1046-C1043</f>
        <v>0</v>
      </c>
      <c r="D1042" s="45">
        <f t="shared" ref="D1042:H1042" si="608">D1044+D1045+D1046-D1043</f>
        <v>0</v>
      </c>
      <c r="E1042" s="45">
        <f t="shared" si="608"/>
        <v>0</v>
      </c>
      <c r="F1042" s="45">
        <f t="shared" si="608"/>
        <v>0</v>
      </c>
      <c r="G1042" s="45">
        <f t="shared" si="608"/>
        <v>0</v>
      </c>
      <c r="H1042" s="46">
        <f t="shared" si="608"/>
        <v>0</v>
      </c>
      <c r="I1042" s="71">
        <f t="shared" si="582"/>
        <v>0</v>
      </c>
    </row>
    <row r="1043" spans="1:9" s="3" customFormat="1" hidden="1" x14ac:dyDescent="0.2">
      <c r="A1043" s="64" t="s">
        <v>50</v>
      </c>
      <c r="B1043" s="65"/>
      <c r="C1043" s="45"/>
      <c r="D1043" s="45"/>
      <c r="E1043" s="45">
        <f t="shared" ref="E1043:E1046" si="609">C1043+D1043</f>
        <v>0</v>
      </c>
      <c r="F1043" s="45"/>
      <c r="G1043" s="45"/>
      <c r="H1043" s="46"/>
      <c r="I1043" s="71">
        <f t="shared" si="582"/>
        <v>0</v>
      </c>
    </row>
    <row r="1044" spans="1:9" s="3" customFormat="1" hidden="1" x14ac:dyDescent="0.2">
      <c r="A1044" s="36" t="s">
        <v>51</v>
      </c>
      <c r="B1044" s="136" t="s">
        <v>52</v>
      </c>
      <c r="C1044" s="41"/>
      <c r="D1044" s="41"/>
      <c r="E1044" s="41">
        <f t="shared" si="609"/>
        <v>0</v>
      </c>
      <c r="F1044" s="41"/>
      <c r="G1044" s="41"/>
      <c r="H1044" s="42"/>
      <c r="I1044" s="71">
        <f t="shared" si="582"/>
        <v>0</v>
      </c>
    </row>
    <row r="1045" spans="1:9" s="3" customFormat="1" hidden="1" x14ac:dyDescent="0.2">
      <c r="A1045" s="36" t="s">
        <v>18</v>
      </c>
      <c r="B1045" s="136" t="s">
        <v>53</v>
      </c>
      <c r="C1045" s="41"/>
      <c r="D1045" s="41"/>
      <c r="E1045" s="41">
        <f t="shared" si="609"/>
        <v>0</v>
      </c>
      <c r="F1045" s="41"/>
      <c r="G1045" s="41"/>
      <c r="H1045" s="42"/>
      <c r="I1045" s="71">
        <f t="shared" si="582"/>
        <v>0</v>
      </c>
    </row>
    <row r="1046" spans="1:9" s="3" customFormat="1" hidden="1" x14ac:dyDescent="0.2">
      <c r="A1046" s="36" t="s">
        <v>20</v>
      </c>
      <c r="B1046" s="137" t="s">
        <v>54</v>
      </c>
      <c r="C1046" s="41"/>
      <c r="D1046" s="41"/>
      <c r="E1046" s="41">
        <f t="shared" si="609"/>
        <v>0</v>
      </c>
      <c r="F1046" s="41"/>
      <c r="G1046" s="41"/>
      <c r="H1046" s="42"/>
      <c r="I1046" s="71">
        <f t="shared" si="582"/>
        <v>0</v>
      </c>
    </row>
    <row r="1047" spans="1:9" s="3" customFormat="1" hidden="1" x14ac:dyDescent="0.2">
      <c r="A1047" s="60" t="s">
        <v>55</v>
      </c>
      <c r="B1047" s="61" t="s">
        <v>56</v>
      </c>
      <c r="C1047" s="45">
        <f>SUM(C1051,C1052,C1053)</f>
        <v>0</v>
      </c>
      <c r="D1047" s="45">
        <f t="shared" ref="D1047:H1047" si="610">SUM(D1051,D1052,D1053)</f>
        <v>0</v>
      </c>
      <c r="E1047" s="45">
        <f t="shared" si="610"/>
        <v>0</v>
      </c>
      <c r="F1047" s="45">
        <f t="shared" si="610"/>
        <v>0</v>
      </c>
      <c r="G1047" s="45">
        <f t="shared" si="610"/>
        <v>0</v>
      </c>
      <c r="H1047" s="46">
        <f t="shared" si="610"/>
        <v>0</v>
      </c>
      <c r="I1047" s="71">
        <f t="shared" si="582"/>
        <v>0</v>
      </c>
    </row>
    <row r="1048" spans="1:9" s="3" customFormat="1" hidden="1" x14ac:dyDescent="0.2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82"/>
        <v>0</v>
      </c>
    </row>
    <row r="1049" spans="1:9" s="3" customFormat="1" hidden="1" x14ac:dyDescent="0.2">
      <c r="A1049" s="64" t="s">
        <v>49</v>
      </c>
      <c r="B1049" s="65"/>
      <c r="C1049" s="45">
        <f>C1051+C1052+C1053-C1050</f>
        <v>0</v>
      </c>
      <c r="D1049" s="45">
        <f t="shared" ref="D1049:H1049" si="611">D1051+D1052+D1053-D1050</f>
        <v>0</v>
      </c>
      <c r="E1049" s="45">
        <f t="shared" si="611"/>
        <v>0</v>
      </c>
      <c r="F1049" s="45">
        <f t="shared" si="611"/>
        <v>0</v>
      </c>
      <c r="G1049" s="45">
        <f t="shared" si="611"/>
        <v>0</v>
      </c>
      <c r="H1049" s="46">
        <f t="shared" si="611"/>
        <v>0</v>
      </c>
      <c r="I1049" s="71">
        <f t="shared" si="582"/>
        <v>0</v>
      </c>
    </row>
    <row r="1050" spans="1:9" s="3" customFormat="1" hidden="1" x14ac:dyDescent="0.2">
      <c r="A1050" s="64" t="s">
        <v>50</v>
      </c>
      <c r="B1050" s="65"/>
      <c r="C1050" s="45"/>
      <c r="D1050" s="45"/>
      <c r="E1050" s="45">
        <f t="shared" ref="E1050:E1053" si="612">C1050+D1050</f>
        <v>0</v>
      </c>
      <c r="F1050" s="45"/>
      <c r="G1050" s="45"/>
      <c r="H1050" s="46"/>
      <c r="I1050" s="71">
        <f t="shared" si="582"/>
        <v>0</v>
      </c>
    </row>
    <row r="1051" spans="1:9" s="3" customFormat="1" hidden="1" x14ac:dyDescent="0.2">
      <c r="A1051" s="36" t="s">
        <v>57</v>
      </c>
      <c r="B1051" s="137" t="s">
        <v>58</v>
      </c>
      <c r="C1051" s="41"/>
      <c r="D1051" s="41"/>
      <c r="E1051" s="41">
        <f t="shared" si="612"/>
        <v>0</v>
      </c>
      <c r="F1051" s="41"/>
      <c r="G1051" s="41"/>
      <c r="H1051" s="42"/>
      <c r="I1051" s="71">
        <f t="shared" si="582"/>
        <v>0</v>
      </c>
    </row>
    <row r="1052" spans="1:9" s="3" customFormat="1" hidden="1" x14ac:dyDescent="0.2">
      <c r="A1052" s="36" t="s">
        <v>59</v>
      </c>
      <c r="B1052" s="137" t="s">
        <v>60</v>
      </c>
      <c r="C1052" s="41"/>
      <c r="D1052" s="41"/>
      <c r="E1052" s="41">
        <f t="shared" si="612"/>
        <v>0</v>
      </c>
      <c r="F1052" s="41"/>
      <c r="G1052" s="41"/>
      <c r="H1052" s="42"/>
      <c r="I1052" s="71">
        <f t="shared" si="582"/>
        <v>0</v>
      </c>
    </row>
    <row r="1053" spans="1:9" s="3" customFormat="1" hidden="1" x14ac:dyDescent="0.2">
      <c r="A1053" s="36" t="s">
        <v>61</v>
      </c>
      <c r="B1053" s="137" t="s">
        <v>62</v>
      </c>
      <c r="C1053" s="41"/>
      <c r="D1053" s="41"/>
      <c r="E1053" s="41">
        <f t="shared" si="612"/>
        <v>0</v>
      </c>
      <c r="F1053" s="41"/>
      <c r="G1053" s="41"/>
      <c r="H1053" s="42"/>
      <c r="I1053" s="71">
        <f t="shared" si="582"/>
        <v>0</v>
      </c>
    </row>
    <row r="1054" spans="1:9" s="3" customFormat="1" hidden="1" x14ac:dyDescent="0.2">
      <c r="A1054" s="60" t="s">
        <v>63</v>
      </c>
      <c r="B1054" s="67" t="s">
        <v>64</v>
      </c>
      <c r="C1054" s="45">
        <f>SUM(C1058,C1059,C1060)</f>
        <v>0</v>
      </c>
      <c r="D1054" s="45">
        <f t="shared" ref="D1054:H1054" si="613">SUM(D1058,D1059,D1060)</f>
        <v>0</v>
      </c>
      <c r="E1054" s="45">
        <f t="shared" si="613"/>
        <v>0</v>
      </c>
      <c r="F1054" s="45">
        <f t="shared" si="613"/>
        <v>0</v>
      </c>
      <c r="G1054" s="45">
        <f t="shared" si="613"/>
        <v>0</v>
      </c>
      <c r="H1054" s="46">
        <f t="shared" si="613"/>
        <v>0</v>
      </c>
      <c r="I1054" s="71">
        <f t="shared" si="582"/>
        <v>0</v>
      </c>
    </row>
    <row r="1055" spans="1:9" s="3" customFormat="1" hidden="1" x14ac:dyDescent="0.2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82"/>
        <v>0</v>
      </c>
    </row>
    <row r="1056" spans="1:9" s="6" customFormat="1" hidden="1" x14ac:dyDescent="0.2">
      <c r="A1056" s="64" t="s">
        <v>49</v>
      </c>
      <c r="B1056" s="65"/>
      <c r="C1056" s="121">
        <f>C1058+C1059+C1060-C1057</f>
        <v>0</v>
      </c>
      <c r="D1056" s="121">
        <f t="shared" ref="D1056:H1056" si="614">D1058+D1059+D1060-D1057</f>
        <v>0</v>
      </c>
      <c r="E1056" s="121">
        <f t="shared" si="614"/>
        <v>0</v>
      </c>
      <c r="F1056" s="121">
        <f t="shared" si="614"/>
        <v>0</v>
      </c>
      <c r="G1056" s="121">
        <f t="shared" si="614"/>
        <v>0</v>
      </c>
      <c r="H1056" s="122">
        <f t="shared" si="614"/>
        <v>0</v>
      </c>
      <c r="I1056" s="71">
        <f t="shared" si="582"/>
        <v>0</v>
      </c>
    </row>
    <row r="1057" spans="1:11" s="6" customFormat="1" hidden="1" x14ac:dyDescent="0.2">
      <c r="A1057" s="64" t="s">
        <v>50</v>
      </c>
      <c r="B1057" s="65"/>
      <c r="C1057" s="121"/>
      <c r="D1057" s="121"/>
      <c r="E1057" s="121">
        <f t="shared" ref="E1057:E1060" si="615">C1057+D1057</f>
        <v>0</v>
      </c>
      <c r="F1057" s="121"/>
      <c r="G1057" s="121"/>
      <c r="H1057" s="122"/>
      <c r="I1057" s="71">
        <f t="shared" si="582"/>
        <v>0</v>
      </c>
    </row>
    <row r="1058" spans="1:11" s="3" customFormat="1" hidden="1" x14ac:dyDescent="0.2">
      <c r="A1058" s="36" t="s">
        <v>57</v>
      </c>
      <c r="B1058" s="137" t="s">
        <v>65</v>
      </c>
      <c r="C1058" s="41"/>
      <c r="D1058" s="41"/>
      <c r="E1058" s="41">
        <f t="shared" si="615"/>
        <v>0</v>
      </c>
      <c r="F1058" s="41"/>
      <c r="G1058" s="41"/>
      <c r="H1058" s="42"/>
      <c r="I1058" s="71">
        <f t="shared" si="582"/>
        <v>0</v>
      </c>
      <c r="J1058" s="3">
        <v>0.05</v>
      </c>
      <c r="K1058" s="3">
        <v>0.05</v>
      </c>
    </row>
    <row r="1059" spans="1:11" s="3" customFormat="1" hidden="1" x14ac:dyDescent="0.2">
      <c r="A1059" s="36" t="s">
        <v>59</v>
      </c>
      <c r="B1059" s="137" t="s">
        <v>66</v>
      </c>
      <c r="C1059" s="41"/>
      <c r="D1059" s="41"/>
      <c r="E1059" s="41">
        <f t="shared" si="615"/>
        <v>0</v>
      </c>
      <c r="F1059" s="41"/>
      <c r="G1059" s="41"/>
      <c r="H1059" s="42"/>
      <c r="I1059" s="71">
        <f t="shared" ref="I1059:I1122" si="616">SUM(E1059:H1059)</f>
        <v>0</v>
      </c>
      <c r="J1059" s="3">
        <v>0.9</v>
      </c>
    </row>
    <row r="1060" spans="1:11" s="3" customFormat="1" hidden="1" x14ac:dyDescent="0.2">
      <c r="A1060" s="36" t="s">
        <v>61</v>
      </c>
      <c r="B1060" s="137" t="s">
        <v>67</v>
      </c>
      <c r="C1060" s="41"/>
      <c r="D1060" s="41"/>
      <c r="E1060" s="41">
        <f t="shared" si="615"/>
        <v>0</v>
      </c>
      <c r="F1060" s="41"/>
      <c r="G1060" s="41"/>
      <c r="H1060" s="42"/>
      <c r="I1060" s="71">
        <f t="shared" si="616"/>
        <v>0</v>
      </c>
    </row>
    <row r="1061" spans="1:11" s="3" customFormat="1" hidden="1" x14ac:dyDescent="0.2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617">SUM(E1061:H1061)</f>
        <v>0</v>
      </c>
    </row>
    <row r="1062" spans="1:11" s="3" customFormat="1" hidden="1" x14ac:dyDescent="0.2">
      <c r="A1062" s="79" t="s">
        <v>68</v>
      </c>
      <c r="B1062" s="61">
        <v>71</v>
      </c>
      <c r="C1062" s="45">
        <f>SUM(C1063)</f>
        <v>0</v>
      </c>
      <c r="D1062" s="45">
        <f t="shared" ref="D1062:H1062" si="618">SUM(D1063)</f>
        <v>0</v>
      </c>
      <c r="E1062" s="45">
        <f t="shared" si="618"/>
        <v>0</v>
      </c>
      <c r="F1062" s="45">
        <f t="shared" si="618"/>
        <v>0</v>
      </c>
      <c r="G1062" s="45">
        <f t="shared" si="618"/>
        <v>0</v>
      </c>
      <c r="H1062" s="46">
        <f t="shared" si="618"/>
        <v>0</v>
      </c>
      <c r="I1062" s="71">
        <f t="shared" si="617"/>
        <v>0</v>
      </c>
    </row>
    <row r="1063" spans="1:11" s="3" customFormat="1" hidden="1" x14ac:dyDescent="0.2">
      <c r="A1063" s="80" t="s">
        <v>69</v>
      </c>
      <c r="B1063" s="134" t="s">
        <v>70</v>
      </c>
      <c r="C1063" s="41"/>
      <c r="D1063" s="41"/>
      <c r="E1063" s="41">
        <f>C1063+D1063</f>
        <v>0</v>
      </c>
      <c r="F1063" s="41"/>
      <c r="G1063" s="41"/>
      <c r="H1063" s="42"/>
      <c r="I1063" s="71">
        <f t="shared" si="617"/>
        <v>0</v>
      </c>
    </row>
    <row r="1064" spans="1:11" s="3" customFormat="1" hidden="1" x14ac:dyDescent="0.2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616"/>
        <v>0</v>
      </c>
    </row>
    <row r="1065" spans="1:11" s="3" customFormat="1" hidden="1" x14ac:dyDescent="0.2">
      <c r="A1065" s="48" t="s">
        <v>71</v>
      </c>
      <c r="B1065" s="67" t="s">
        <v>72</v>
      </c>
      <c r="C1065" s="45"/>
      <c r="D1065" s="45"/>
      <c r="E1065" s="45">
        <f>C1065+D1065</f>
        <v>0</v>
      </c>
      <c r="F1065" s="45"/>
      <c r="G1065" s="45"/>
      <c r="H1065" s="46"/>
      <c r="I1065" s="71">
        <f t="shared" si="616"/>
        <v>0</v>
      </c>
    </row>
    <row r="1066" spans="1:11" s="3" customFormat="1" hidden="1" x14ac:dyDescent="0.2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616"/>
        <v>0</v>
      </c>
    </row>
    <row r="1067" spans="1:11" s="3" customFormat="1" hidden="1" x14ac:dyDescent="0.2">
      <c r="A1067" s="48" t="s">
        <v>73</v>
      </c>
      <c r="B1067" s="67"/>
      <c r="C1067" s="45">
        <f>C1014-C1035</f>
        <v>0</v>
      </c>
      <c r="D1067" s="45">
        <f t="shared" ref="D1067:H1067" si="619">D1014-D1035</f>
        <v>0</v>
      </c>
      <c r="E1067" s="45">
        <f t="shared" si="619"/>
        <v>0</v>
      </c>
      <c r="F1067" s="45">
        <f t="shared" si="619"/>
        <v>0</v>
      </c>
      <c r="G1067" s="45">
        <f t="shared" si="619"/>
        <v>0</v>
      </c>
      <c r="H1067" s="46">
        <f t="shared" si="619"/>
        <v>0</v>
      </c>
      <c r="I1067" s="71">
        <f t="shared" si="616"/>
        <v>0</v>
      </c>
    </row>
    <row r="1068" spans="1:11" s="3" customFormat="1" hidden="1" x14ac:dyDescent="0.2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616"/>
        <v>0</v>
      </c>
    </row>
    <row r="1069" spans="1:11" s="5" customFormat="1" ht="63.75" hidden="1" x14ac:dyDescent="0.2">
      <c r="A1069" s="99" t="s">
        <v>116</v>
      </c>
      <c r="B1069" s="100"/>
      <c r="C1069" s="101">
        <f>C1070</f>
        <v>0</v>
      </c>
      <c r="D1069" s="101">
        <f t="shared" ref="D1069:H1069" si="620">D1070</f>
        <v>0</v>
      </c>
      <c r="E1069" s="101">
        <f t="shared" si="620"/>
        <v>0</v>
      </c>
      <c r="F1069" s="101">
        <f t="shared" si="620"/>
        <v>0</v>
      </c>
      <c r="G1069" s="101">
        <f t="shared" si="620"/>
        <v>0</v>
      </c>
      <c r="H1069" s="102">
        <f t="shared" si="620"/>
        <v>0</v>
      </c>
      <c r="I1069" s="71">
        <f t="shared" si="616"/>
        <v>0</v>
      </c>
    </row>
    <row r="1070" spans="1:11" s="6" customFormat="1" hidden="1" x14ac:dyDescent="0.2">
      <c r="A1070" s="103" t="s">
        <v>78</v>
      </c>
      <c r="B1070" s="104"/>
      <c r="C1070" s="105">
        <f>SUM(C1071,C1072,C1073,C1077)</f>
        <v>0</v>
      </c>
      <c r="D1070" s="105">
        <f t="shared" ref="D1070:H1070" si="621">SUM(D1071,D1072,D1073,D1077)</f>
        <v>0</v>
      </c>
      <c r="E1070" s="105">
        <f t="shared" si="621"/>
        <v>0</v>
      </c>
      <c r="F1070" s="105">
        <f t="shared" si="621"/>
        <v>0</v>
      </c>
      <c r="G1070" s="105">
        <f t="shared" si="621"/>
        <v>0</v>
      </c>
      <c r="H1070" s="106">
        <f t="shared" si="621"/>
        <v>0</v>
      </c>
      <c r="I1070" s="71">
        <f t="shared" si="616"/>
        <v>0</v>
      </c>
    </row>
    <row r="1071" spans="1:11" s="3" customFormat="1" hidden="1" x14ac:dyDescent="0.2">
      <c r="A1071" s="36" t="s">
        <v>12</v>
      </c>
      <c r="B1071" s="37"/>
      <c r="C1071" s="41"/>
      <c r="D1071" s="41"/>
      <c r="E1071" s="41">
        <f>SUM(C1071,D1071)</f>
        <v>0</v>
      </c>
      <c r="F1071" s="41"/>
      <c r="G1071" s="41"/>
      <c r="H1071" s="42"/>
      <c r="I1071" s="71">
        <f t="shared" si="616"/>
        <v>0</v>
      </c>
    </row>
    <row r="1072" spans="1:11" s="3" customFormat="1" hidden="1" x14ac:dyDescent="0.2">
      <c r="A1072" s="36" t="s">
        <v>13</v>
      </c>
      <c r="B1072" s="40"/>
      <c r="C1072" s="41"/>
      <c r="D1072" s="41"/>
      <c r="E1072" s="41">
        <f t="shared" ref="E1072:E1073" si="622">SUM(C1072,D1072)</f>
        <v>0</v>
      </c>
      <c r="F1072" s="41"/>
      <c r="G1072" s="41"/>
      <c r="H1072" s="42"/>
      <c r="I1072" s="71">
        <f t="shared" si="616"/>
        <v>0</v>
      </c>
    </row>
    <row r="1073" spans="1:9" s="3" customFormat="1" hidden="1" x14ac:dyDescent="0.2">
      <c r="A1073" s="43" t="s">
        <v>79</v>
      </c>
      <c r="B1073" s="44" t="s">
        <v>15</v>
      </c>
      <c r="C1073" s="45">
        <f>SUM(C1074:C1076)</f>
        <v>0</v>
      </c>
      <c r="D1073" s="45">
        <f>SUM(D1074:D1076)</f>
        <v>0</v>
      </c>
      <c r="E1073" s="45">
        <f t="shared" si="622"/>
        <v>0</v>
      </c>
      <c r="F1073" s="45">
        <f t="shared" ref="F1073" si="623">SUM(F1074:F1076)</f>
        <v>0</v>
      </c>
      <c r="G1073" s="45">
        <f t="shared" ref="G1073:H1073" si="624">SUM(G1074:G1076)</f>
        <v>0</v>
      </c>
      <c r="H1073" s="46">
        <f t="shared" si="624"/>
        <v>0</v>
      </c>
      <c r="I1073" s="71">
        <f t="shared" si="616"/>
        <v>0</v>
      </c>
    </row>
    <row r="1074" spans="1:9" s="3" customFormat="1" hidden="1" x14ac:dyDescent="0.2">
      <c r="A1074" s="47" t="s">
        <v>16</v>
      </c>
      <c r="B1074" s="37" t="s">
        <v>17</v>
      </c>
      <c r="C1074" s="41"/>
      <c r="D1074" s="41"/>
      <c r="E1074" s="41">
        <f t="shared" ref="E1074:E1076" si="625">SUM(C1074,D1074)</f>
        <v>0</v>
      </c>
      <c r="F1074" s="41"/>
      <c r="G1074" s="41"/>
      <c r="H1074" s="42"/>
      <c r="I1074" s="71">
        <f t="shared" si="616"/>
        <v>0</v>
      </c>
    </row>
    <row r="1075" spans="1:9" s="3" customFormat="1" hidden="1" x14ac:dyDescent="0.2">
      <c r="A1075" s="47" t="s">
        <v>18</v>
      </c>
      <c r="B1075" s="37" t="s">
        <v>19</v>
      </c>
      <c r="C1075" s="41"/>
      <c r="D1075" s="41"/>
      <c r="E1075" s="41">
        <f t="shared" si="625"/>
        <v>0</v>
      </c>
      <c r="F1075" s="41"/>
      <c r="G1075" s="41"/>
      <c r="H1075" s="42"/>
      <c r="I1075" s="71">
        <f t="shared" si="616"/>
        <v>0</v>
      </c>
    </row>
    <row r="1076" spans="1:9" s="3" customFormat="1" hidden="1" x14ac:dyDescent="0.2">
      <c r="A1076" s="47" t="s">
        <v>20</v>
      </c>
      <c r="B1076" s="37" t="s">
        <v>21</v>
      </c>
      <c r="C1076" s="41"/>
      <c r="D1076" s="41"/>
      <c r="E1076" s="41">
        <f t="shared" si="625"/>
        <v>0</v>
      </c>
      <c r="F1076" s="41"/>
      <c r="G1076" s="41"/>
      <c r="H1076" s="42"/>
      <c r="I1076" s="71">
        <f t="shared" si="616"/>
        <v>0</v>
      </c>
    </row>
    <row r="1077" spans="1:9" s="3" customFormat="1" ht="25.5" hidden="1" x14ac:dyDescent="0.2">
      <c r="A1077" s="43" t="s">
        <v>22</v>
      </c>
      <c r="B1077" s="44" t="s">
        <v>23</v>
      </c>
      <c r="C1077" s="45">
        <f>SUM(C1078,C1082,C1086)</f>
        <v>0</v>
      </c>
      <c r="D1077" s="45">
        <f t="shared" ref="D1077:H1077" si="626">SUM(D1078,D1082,D1086)</f>
        <v>0</v>
      </c>
      <c r="E1077" s="45">
        <f t="shared" si="626"/>
        <v>0</v>
      </c>
      <c r="F1077" s="45">
        <f t="shared" si="626"/>
        <v>0</v>
      </c>
      <c r="G1077" s="45">
        <f t="shared" si="626"/>
        <v>0</v>
      </c>
      <c r="H1077" s="46">
        <f t="shared" si="626"/>
        <v>0</v>
      </c>
      <c r="I1077" s="71">
        <f t="shared" si="616"/>
        <v>0</v>
      </c>
    </row>
    <row r="1078" spans="1:9" s="3" customFormat="1" hidden="1" x14ac:dyDescent="0.2">
      <c r="A1078" s="48" t="s">
        <v>24</v>
      </c>
      <c r="B1078" s="49" t="s">
        <v>25</v>
      </c>
      <c r="C1078" s="45">
        <f>SUM(C1079:C1081)</f>
        <v>0</v>
      </c>
      <c r="D1078" s="45">
        <f t="shared" ref="D1078:H1078" si="627">SUM(D1079:D1081)</f>
        <v>0</v>
      </c>
      <c r="E1078" s="45">
        <f t="shared" si="627"/>
        <v>0</v>
      </c>
      <c r="F1078" s="45">
        <f t="shared" si="627"/>
        <v>0</v>
      </c>
      <c r="G1078" s="45">
        <f t="shared" si="627"/>
        <v>0</v>
      </c>
      <c r="H1078" s="46">
        <f t="shared" si="627"/>
        <v>0</v>
      </c>
      <c r="I1078" s="71">
        <f t="shared" si="616"/>
        <v>0</v>
      </c>
    </row>
    <row r="1079" spans="1:9" s="3" customFormat="1" hidden="1" x14ac:dyDescent="0.2">
      <c r="A1079" s="50" t="s">
        <v>26</v>
      </c>
      <c r="B1079" s="51" t="s">
        <v>27</v>
      </c>
      <c r="C1079" s="41"/>
      <c r="D1079" s="41"/>
      <c r="E1079" s="41">
        <f t="shared" ref="E1079:E1081" si="628">SUM(C1079,D1079)</f>
        <v>0</v>
      </c>
      <c r="F1079" s="41"/>
      <c r="G1079" s="41"/>
      <c r="H1079" s="42"/>
      <c r="I1079" s="71">
        <f t="shared" si="616"/>
        <v>0</v>
      </c>
    </row>
    <row r="1080" spans="1:9" s="3" customFormat="1" hidden="1" x14ac:dyDescent="0.2">
      <c r="A1080" s="50" t="s">
        <v>28</v>
      </c>
      <c r="B1080" s="52" t="s">
        <v>29</v>
      </c>
      <c r="C1080" s="41"/>
      <c r="D1080" s="41"/>
      <c r="E1080" s="41">
        <f t="shared" si="628"/>
        <v>0</v>
      </c>
      <c r="F1080" s="41"/>
      <c r="G1080" s="41"/>
      <c r="H1080" s="42"/>
      <c r="I1080" s="71">
        <f t="shared" si="616"/>
        <v>0</v>
      </c>
    </row>
    <row r="1081" spans="1:9" s="3" customFormat="1" hidden="1" x14ac:dyDescent="0.2">
      <c r="A1081" s="50" t="s">
        <v>30</v>
      </c>
      <c r="B1081" s="52" t="s">
        <v>31</v>
      </c>
      <c r="C1081" s="41"/>
      <c r="D1081" s="41"/>
      <c r="E1081" s="41">
        <f t="shared" si="628"/>
        <v>0</v>
      </c>
      <c r="F1081" s="41"/>
      <c r="G1081" s="41"/>
      <c r="H1081" s="42"/>
      <c r="I1081" s="71">
        <f t="shared" si="616"/>
        <v>0</v>
      </c>
    </row>
    <row r="1082" spans="1:9" s="3" customFormat="1" hidden="1" x14ac:dyDescent="0.2">
      <c r="A1082" s="48" t="s">
        <v>32</v>
      </c>
      <c r="B1082" s="53" t="s">
        <v>33</v>
      </c>
      <c r="C1082" s="45">
        <f>SUM(C1083:C1085)</f>
        <v>0</v>
      </c>
      <c r="D1082" s="45">
        <f t="shared" ref="D1082:H1082" si="629">SUM(D1083:D1085)</f>
        <v>0</v>
      </c>
      <c r="E1082" s="45">
        <f t="shared" si="629"/>
        <v>0</v>
      </c>
      <c r="F1082" s="45">
        <f t="shared" si="629"/>
        <v>0</v>
      </c>
      <c r="G1082" s="45">
        <f t="shared" si="629"/>
        <v>0</v>
      </c>
      <c r="H1082" s="46">
        <f t="shared" si="629"/>
        <v>0</v>
      </c>
      <c r="I1082" s="71">
        <f t="shared" si="616"/>
        <v>0</v>
      </c>
    </row>
    <row r="1083" spans="1:9" s="3" customFormat="1" hidden="1" x14ac:dyDescent="0.2">
      <c r="A1083" s="50" t="s">
        <v>26</v>
      </c>
      <c r="B1083" s="52" t="s">
        <v>34</v>
      </c>
      <c r="C1083" s="41"/>
      <c r="D1083" s="41"/>
      <c r="E1083" s="41">
        <f t="shared" ref="E1083:E1085" si="630">SUM(C1083,D1083)</f>
        <v>0</v>
      </c>
      <c r="F1083" s="41"/>
      <c r="G1083" s="41"/>
      <c r="H1083" s="42"/>
      <c r="I1083" s="71">
        <f t="shared" si="616"/>
        <v>0</v>
      </c>
    </row>
    <row r="1084" spans="1:9" s="3" customFormat="1" hidden="1" x14ac:dyDescent="0.2">
      <c r="A1084" s="50" t="s">
        <v>28</v>
      </c>
      <c r="B1084" s="52" t="s">
        <v>35</v>
      </c>
      <c r="C1084" s="41"/>
      <c r="D1084" s="41"/>
      <c r="E1084" s="41">
        <f t="shared" si="630"/>
        <v>0</v>
      </c>
      <c r="F1084" s="41"/>
      <c r="G1084" s="41"/>
      <c r="H1084" s="42"/>
      <c r="I1084" s="71">
        <f t="shared" si="616"/>
        <v>0</v>
      </c>
    </row>
    <row r="1085" spans="1:9" s="3" customFormat="1" hidden="1" x14ac:dyDescent="0.2">
      <c r="A1085" s="50" t="s">
        <v>30</v>
      </c>
      <c r="B1085" s="52" t="s">
        <v>36</v>
      </c>
      <c r="C1085" s="41"/>
      <c r="D1085" s="41"/>
      <c r="E1085" s="41">
        <f t="shared" si="630"/>
        <v>0</v>
      </c>
      <c r="F1085" s="41"/>
      <c r="G1085" s="41"/>
      <c r="H1085" s="42"/>
      <c r="I1085" s="71">
        <f t="shared" si="616"/>
        <v>0</v>
      </c>
    </row>
    <row r="1086" spans="1:9" s="3" customFormat="1" hidden="1" x14ac:dyDescent="0.2">
      <c r="A1086" s="48" t="s">
        <v>37</v>
      </c>
      <c r="B1086" s="53" t="s">
        <v>38</v>
      </c>
      <c r="C1086" s="45">
        <f>SUM(C1087:C1089)</f>
        <v>0</v>
      </c>
      <c r="D1086" s="45">
        <f t="shared" ref="D1086:H1086" si="631">SUM(D1087:D1089)</f>
        <v>0</v>
      </c>
      <c r="E1086" s="45">
        <f t="shared" si="631"/>
        <v>0</v>
      </c>
      <c r="F1086" s="45">
        <f t="shared" si="631"/>
        <v>0</v>
      </c>
      <c r="G1086" s="45">
        <f t="shared" si="631"/>
        <v>0</v>
      </c>
      <c r="H1086" s="46">
        <f t="shared" si="631"/>
        <v>0</v>
      </c>
      <c r="I1086" s="71">
        <f t="shared" si="616"/>
        <v>0</v>
      </c>
    </row>
    <row r="1087" spans="1:9" s="3" customFormat="1" hidden="1" x14ac:dyDescent="0.2">
      <c r="A1087" s="50" t="s">
        <v>26</v>
      </c>
      <c r="B1087" s="52" t="s">
        <v>39</v>
      </c>
      <c r="C1087" s="41"/>
      <c r="D1087" s="41"/>
      <c r="E1087" s="41">
        <f t="shared" ref="E1087:E1089" si="632">SUM(C1087,D1087)</f>
        <v>0</v>
      </c>
      <c r="F1087" s="41"/>
      <c r="G1087" s="41"/>
      <c r="H1087" s="42"/>
      <c r="I1087" s="71">
        <f t="shared" si="616"/>
        <v>0</v>
      </c>
    </row>
    <row r="1088" spans="1:9" s="3" customFormat="1" hidden="1" x14ac:dyDescent="0.2">
      <c r="A1088" s="50" t="s">
        <v>28</v>
      </c>
      <c r="B1088" s="52" t="s">
        <v>40</v>
      </c>
      <c r="C1088" s="41"/>
      <c r="D1088" s="41"/>
      <c r="E1088" s="41">
        <f t="shared" si="632"/>
        <v>0</v>
      </c>
      <c r="F1088" s="41"/>
      <c r="G1088" s="41"/>
      <c r="H1088" s="42"/>
      <c r="I1088" s="71">
        <f t="shared" si="616"/>
        <v>0</v>
      </c>
    </row>
    <row r="1089" spans="1:11" s="3" customFormat="1" hidden="1" x14ac:dyDescent="0.2">
      <c r="A1089" s="50" t="s">
        <v>30</v>
      </c>
      <c r="B1089" s="52" t="s">
        <v>41</v>
      </c>
      <c r="C1089" s="41"/>
      <c r="D1089" s="41"/>
      <c r="E1089" s="41">
        <f t="shared" si="632"/>
        <v>0</v>
      </c>
      <c r="F1089" s="41"/>
      <c r="G1089" s="41"/>
      <c r="H1089" s="42"/>
      <c r="I1089" s="71">
        <f t="shared" si="616"/>
        <v>0</v>
      </c>
    </row>
    <row r="1090" spans="1:11" s="6" customFormat="1" hidden="1" x14ac:dyDescent="0.2">
      <c r="A1090" s="103" t="s">
        <v>76</v>
      </c>
      <c r="B1090" s="104"/>
      <c r="C1090" s="105">
        <f>SUM(C1091,C1094,C1120,C1117)</f>
        <v>0</v>
      </c>
      <c r="D1090" s="105">
        <f>SUM(D1091,D1094,D1120,D1117)</f>
        <v>0</v>
      </c>
      <c r="E1090" s="105">
        <f t="shared" ref="E1090:H1090" si="633">SUM(E1091,E1094,E1120,E1117)</f>
        <v>0</v>
      </c>
      <c r="F1090" s="105">
        <f t="shared" si="633"/>
        <v>0</v>
      </c>
      <c r="G1090" s="105">
        <f t="shared" si="633"/>
        <v>0</v>
      </c>
      <c r="H1090" s="106">
        <f t="shared" si="633"/>
        <v>0</v>
      </c>
      <c r="I1090" s="71">
        <f t="shared" si="616"/>
        <v>0</v>
      </c>
    </row>
    <row r="1091" spans="1:11" s="3" customFormat="1" hidden="1" x14ac:dyDescent="0.2">
      <c r="A1091" s="60" t="s">
        <v>43</v>
      </c>
      <c r="B1091" s="61">
        <v>20</v>
      </c>
      <c r="C1091" s="45">
        <f>SUM(C1092)</f>
        <v>0</v>
      </c>
      <c r="D1091" s="45">
        <f>SUM(D1092)</f>
        <v>0</v>
      </c>
      <c r="E1091" s="45">
        <f t="shared" ref="E1091:H1091" si="634">SUM(E1092)</f>
        <v>0</v>
      </c>
      <c r="F1091" s="45">
        <f t="shared" si="634"/>
        <v>0</v>
      </c>
      <c r="G1091" s="45">
        <f t="shared" si="634"/>
        <v>0</v>
      </c>
      <c r="H1091" s="46">
        <f t="shared" si="634"/>
        <v>0</v>
      </c>
      <c r="I1091" s="71">
        <f t="shared" si="616"/>
        <v>0</v>
      </c>
    </row>
    <row r="1092" spans="1:11" s="3" customFormat="1" hidden="1" x14ac:dyDescent="0.2">
      <c r="A1092" s="50" t="s">
        <v>87</v>
      </c>
      <c r="B1092" s="134" t="s">
        <v>88</v>
      </c>
      <c r="C1092" s="41"/>
      <c r="D1092" s="41"/>
      <c r="E1092" s="41">
        <f>C1092+D1092</f>
        <v>0</v>
      </c>
      <c r="F1092" s="41"/>
      <c r="G1092" s="41"/>
      <c r="H1092" s="42"/>
      <c r="I1092" s="71">
        <f t="shared" si="616"/>
        <v>0</v>
      </c>
    </row>
    <row r="1093" spans="1:11" s="3" customFormat="1" hidden="1" x14ac:dyDescent="0.2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616"/>
        <v>0</v>
      </c>
    </row>
    <row r="1094" spans="1:11" s="3" customFormat="1" ht="25.5" hidden="1" x14ac:dyDescent="0.2">
      <c r="A1094" s="135" t="s">
        <v>46</v>
      </c>
      <c r="B1094" s="62">
        <v>60</v>
      </c>
      <c r="C1094" s="45">
        <f>SUM(C1095,C1102,C1109)</f>
        <v>0</v>
      </c>
      <c r="D1094" s="45">
        <f t="shared" ref="D1094:H1094" si="635">SUM(D1095,D1102,D1109)</f>
        <v>0</v>
      </c>
      <c r="E1094" s="45">
        <f t="shared" si="635"/>
        <v>0</v>
      </c>
      <c r="F1094" s="45">
        <f t="shared" si="635"/>
        <v>0</v>
      </c>
      <c r="G1094" s="45">
        <f t="shared" si="635"/>
        <v>0</v>
      </c>
      <c r="H1094" s="46">
        <f t="shared" si="635"/>
        <v>0</v>
      </c>
      <c r="I1094" s="71">
        <f t="shared" si="616"/>
        <v>0</v>
      </c>
    </row>
    <row r="1095" spans="1:11" s="3" customFormat="1" ht="25.5" hidden="1" x14ac:dyDescent="0.2">
      <c r="A1095" s="60" t="s">
        <v>47</v>
      </c>
      <c r="B1095" s="63">
        <v>60</v>
      </c>
      <c r="C1095" s="45">
        <f>SUM(C1099,C1100,C1101)</f>
        <v>0</v>
      </c>
      <c r="D1095" s="45">
        <f t="shared" ref="D1095:H1095" si="636">SUM(D1099,D1100,D1101)</f>
        <v>0</v>
      </c>
      <c r="E1095" s="45">
        <f t="shared" si="636"/>
        <v>0</v>
      </c>
      <c r="F1095" s="45">
        <f t="shared" si="636"/>
        <v>0</v>
      </c>
      <c r="G1095" s="45">
        <f t="shared" si="636"/>
        <v>0</v>
      </c>
      <c r="H1095" s="46">
        <f t="shared" si="636"/>
        <v>0</v>
      </c>
      <c r="I1095" s="71">
        <f t="shared" si="616"/>
        <v>0</v>
      </c>
    </row>
    <row r="1096" spans="1:11" s="3" customFormat="1" hidden="1" x14ac:dyDescent="0.2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616"/>
        <v>0</v>
      </c>
    </row>
    <row r="1097" spans="1:11" s="3" customFormat="1" hidden="1" x14ac:dyDescent="0.2">
      <c r="A1097" s="64" t="s">
        <v>49</v>
      </c>
      <c r="B1097" s="65"/>
      <c r="C1097" s="45">
        <f>C1099+C1100+C1101-C1098</f>
        <v>0</v>
      </c>
      <c r="D1097" s="45">
        <f t="shared" ref="D1097:H1097" si="637">D1099+D1100+D1101-D1098</f>
        <v>0</v>
      </c>
      <c r="E1097" s="45">
        <f t="shared" si="637"/>
        <v>0</v>
      </c>
      <c r="F1097" s="45">
        <f t="shared" si="637"/>
        <v>0</v>
      </c>
      <c r="G1097" s="45">
        <f t="shared" si="637"/>
        <v>0</v>
      </c>
      <c r="H1097" s="46">
        <f t="shared" si="637"/>
        <v>0</v>
      </c>
      <c r="I1097" s="71">
        <f t="shared" si="616"/>
        <v>0</v>
      </c>
    </row>
    <row r="1098" spans="1:11" s="6" customFormat="1" hidden="1" x14ac:dyDescent="0.2">
      <c r="A1098" s="64" t="s">
        <v>50</v>
      </c>
      <c r="B1098" s="65"/>
      <c r="C1098" s="121"/>
      <c r="D1098" s="121"/>
      <c r="E1098" s="121">
        <f t="shared" ref="E1098:E1101" si="638">C1098+D1098</f>
        <v>0</v>
      </c>
      <c r="F1098" s="121"/>
      <c r="G1098" s="121"/>
      <c r="H1098" s="122"/>
      <c r="I1098" s="71">
        <f t="shared" si="616"/>
        <v>0</v>
      </c>
    </row>
    <row r="1099" spans="1:11" s="3" customFormat="1" hidden="1" x14ac:dyDescent="0.2">
      <c r="A1099" s="36" t="s">
        <v>51</v>
      </c>
      <c r="B1099" s="136" t="s">
        <v>52</v>
      </c>
      <c r="C1099" s="41"/>
      <c r="D1099" s="41"/>
      <c r="E1099" s="41">
        <f t="shared" si="638"/>
        <v>0</v>
      </c>
      <c r="F1099" s="41"/>
      <c r="G1099" s="41"/>
      <c r="H1099" s="42"/>
      <c r="I1099" s="71">
        <f t="shared" si="616"/>
        <v>0</v>
      </c>
      <c r="J1099" s="3">
        <v>0.02</v>
      </c>
      <c r="K1099" s="3">
        <v>0.13</v>
      </c>
    </row>
    <row r="1100" spans="1:11" s="3" customFormat="1" hidden="1" x14ac:dyDescent="0.2">
      <c r="A1100" s="36" t="s">
        <v>18</v>
      </c>
      <c r="B1100" s="136" t="s">
        <v>53</v>
      </c>
      <c r="C1100" s="41"/>
      <c r="D1100" s="41"/>
      <c r="E1100" s="41">
        <f t="shared" si="638"/>
        <v>0</v>
      </c>
      <c r="F1100" s="41"/>
      <c r="G1100" s="41"/>
      <c r="H1100" s="42"/>
      <c r="I1100" s="71">
        <f t="shared" si="616"/>
        <v>0</v>
      </c>
      <c r="J1100" s="3">
        <v>0.85</v>
      </c>
    </row>
    <row r="1101" spans="1:11" s="3" customFormat="1" hidden="1" x14ac:dyDescent="0.2">
      <c r="A1101" s="36" t="s">
        <v>20</v>
      </c>
      <c r="B1101" s="137" t="s">
        <v>54</v>
      </c>
      <c r="C1101" s="41"/>
      <c r="D1101" s="41"/>
      <c r="E1101" s="41">
        <f t="shared" si="638"/>
        <v>0</v>
      </c>
      <c r="F1101" s="41"/>
      <c r="G1101" s="41"/>
      <c r="H1101" s="42"/>
      <c r="I1101" s="71">
        <f t="shared" si="616"/>
        <v>0</v>
      </c>
    </row>
    <row r="1102" spans="1:11" s="3" customFormat="1" hidden="1" x14ac:dyDescent="0.2">
      <c r="A1102" s="60" t="s">
        <v>55</v>
      </c>
      <c r="B1102" s="61" t="s">
        <v>56</v>
      </c>
      <c r="C1102" s="45">
        <f>SUM(C1106,C1107,C1108)</f>
        <v>0</v>
      </c>
      <c r="D1102" s="45">
        <f t="shared" ref="D1102:H1102" si="639">SUM(D1106,D1107,D1108)</f>
        <v>0</v>
      </c>
      <c r="E1102" s="45">
        <f t="shared" si="639"/>
        <v>0</v>
      </c>
      <c r="F1102" s="45">
        <f t="shared" si="639"/>
        <v>0</v>
      </c>
      <c r="G1102" s="45">
        <f t="shared" si="639"/>
        <v>0</v>
      </c>
      <c r="H1102" s="46">
        <f t="shared" si="639"/>
        <v>0</v>
      </c>
      <c r="I1102" s="71">
        <f t="shared" si="616"/>
        <v>0</v>
      </c>
    </row>
    <row r="1103" spans="1:11" s="3" customFormat="1" hidden="1" x14ac:dyDescent="0.2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616"/>
        <v>0</v>
      </c>
    </row>
    <row r="1104" spans="1:11" s="3" customFormat="1" hidden="1" x14ac:dyDescent="0.2">
      <c r="A1104" s="64" t="s">
        <v>49</v>
      </c>
      <c r="B1104" s="65"/>
      <c r="C1104" s="45">
        <f>C1106+C1107+C1108-C1105</f>
        <v>0</v>
      </c>
      <c r="D1104" s="45">
        <f t="shared" ref="D1104:H1104" si="640">D1106+D1107+D1108-D1105</f>
        <v>0</v>
      </c>
      <c r="E1104" s="45">
        <f t="shared" si="640"/>
        <v>0</v>
      </c>
      <c r="F1104" s="45">
        <f t="shared" si="640"/>
        <v>0</v>
      </c>
      <c r="G1104" s="45">
        <f t="shared" si="640"/>
        <v>0</v>
      </c>
      <c r="H1104" s="46">
        <f t="shared" si="640"/>
        <v>0</v>
      </c>
      <c r="I1104" s="71">
        <f t="shared" si="616"/>
        <v>0</v>
      </c>
    </row>
    <row r="1105" spans="1:9" s="3" customFormat="1" hidden="1" x14ac:dyDescent="0.2">
      <c r="A1105" s="64" t="s">
        <v>50</v>
      </c>
      <c r="B1105" s="65"/>
      <c r="C1105" s="45"/>
      <c r="D1105" s="45"/>
      <c r="E1105" s="45">
        <f t="shared" ref="E1105:E1108" si="641">C1105+D1105</f>
        <v>0</v>
      </c>
      <c r="F1105" s="45"/>
      <c r="G1105" s="45"/>
      <c r="H1105" s="46"/>
      <c r="I1105" s="71">
        <f t="shared" si="616"/>
        <v>0</v>
      </c>
    </row>
    <row r="1106" spans="1:9" s="3" customFormat="1" hidden="1" x14ac:dyDescent="0.2">
      <c r="A1106" s="36" t="s">
        <v>57</v>
      </c>
      <c r="B1106" s="137" t="s">
        <v>58</v>
      </c>
      <c r="C1106" s="41"/>
      <c r="D1106" s="41"/>
      <c r="E1106" s="41">
        <f t="shared" si="641"/>
        <v>0</v>
      </c>
      <c r="F1106" s="41"/>
      <c r="G1106" s="41"/>
      <c r="H1106" s="42"/>
      <c r="I1106" s="71">
        <f t="shared" si="616"/>
        <v>0</v>
      </c>
    </row>
    <row r="1107" spans="1:9" s="3" customFormat="1" hidden="1" x14ac:dyDescent="0.2">
      <c r="A1107" s="36" t="s">
        <v>59</v>
      </c>
      <c r="B1107" s="137" t="s">
        <v>60</v>
      </c>
      <c r="C1107" s="41"/>
      <c r="D1107" s="41"/>
      <c r="E1107" s="41">
        <f t="shared" si="641"/>
        <v>0</v>
      </c>
      <c r="F1107" s="41"/>
      <c r="G1107" s="41"/>
      <c r="H1107" s="42"/>
      <c r="I1107" s="71">
        <f t="shared" si="616"/>
        <v>0</v>
      </c>
    </row>
    <row r="1108" spans="1:9" s="3" customFormat="1" hidden="1" x14ac:dyDescent="0.2">
      <c r="A1108" s="36" t="s">
        <v>61</v>
      </c>
      <c r="B1108" s="137" t="s">
        <v>62</v>
      </c>
      <c r="C1108" s="41"/>
      <c r="D1108" s="41"/>
      <c r="E1108" s="41">
        <f t="shared" si="641"/>
        <v>0</v>
      </c>
      <c r="F1108" s="41"/>
      <c r="G1108" s="41"/>
      <c r="H1108" s="42"/>
      <c r="I1108" s="71">
        <f t="shared" si="616"/>
        <v>0</v>
      </c>
    </row>
    <row r="1109" spans="1:9" s="3" customFormat="1" hidden="1" x14ac:dyDescent="0.2">
      <c r="A1109" s="60" t="s">
        <v>63</v>
      </c>
      <c r="B1109" s="67" t="s">
        <v>64</v>
      </c>
      <c r="C1109" s="45">
        <f>SUM(C1113,C1114,C1115)</f>
        <v>0</v>
      </c>
      <c r="D1109" s="45">
        <f t="shared" ref="D1109:H1109" si="642">SUM(D1113,D1114,D1115)</f>
        <v>0</v>
      </c>
      <c r="E1109" s="45">
        <f t="shared" si="642"/>
        <v>0</v>
      </c>
      <c r="F1109" s="45">
        <f t="shared" si="642"/>
        <v>0</v>
      </c>
      <c r="G1109" s="45">
        <f t="shared" si="642"/>
        <v>0</v>
      </c>
      <c r="H1109" s="46">
        <f t="shared" si="642"/>
        <v>0</v>
      </c>
      <c r="I1109" s="71">
        <f t="shared" si="616"/>
        <v>0</v>
      </c>
    </row>
    <row r="1110" spans="1:9" s="3" customFormat="1" hidden="1" x14ac:dyDescent="0.2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616"/>
        <v>0</v>
      </c>
    </row>
    <row r="1111" spans="1:9" s="3" customFormat="1" hidden="1" x14ac:dyDescent="0.2">
      <c r="A1111" s="64" t="s">
        <v>49</v>
      </c>
      <c r="B1111" s="65"/>
      <c r="C1111" s="45">
        <f>C1113+C1114+C1115-C1112</f>
        <v>0</v>
      </c>
      <c r="D1111" s="45">
        <f t="shared" ref="D1111:H1111" si="643">D1113+D1114+D1115-D1112</f>
        <v>0</v>
      </c>
      <c r="E1111" s="45">
        <f t="shared" si="643"/>
        <v>0</v>
      </c>
      <c r="F1111" s="45">
        <f t="shared" si="643"/>
        <v>0</v>
      </c>
      <c r="G1111" s="45">
        <f t="shared" si="643"/>
        <v>0</v>
      </c>
      <c r="H1111" s="46">
        <f t="shared" si="643"/>
        <v>0</v>
      </c>
      <c r="I1111" s="71">
        <f t="shared" si="616"/>
        <v>0</v>
      </c>
    </row>
    <row r="1112" spans="1:9" s="3" customFormat="1" hidden="1" x14ac:dyDescent="0.2">
      <c r="A1112" s="64" t="s">
        <v>50</v>
      </c>
      <c r="B1112" s="65"/>
      <c r="C1112" s="45"/>
      <c r="D1112" s="45"/>
      <c r="E1112" s="45">
        <f t="shared" ref="E1112:E1115" si="644">C1112+D1112</f>
        <v>0</v>
      </c>
      <c r="F1112" s="45"/>
      <c r="G1112" s="45"/>
      <c r="H1112" s="46"/>
      <c r="I1112" s="71">
        <f t="shared" si="616"/>
        <v>0</v>
      </c>
    </row>
    <row r="1113" spans="1:9" s="3" customFormat="1" hidden="1" x14ac:dyDescent="0.2">
      <c r="A1113" s="36" t="s">
        <v>57</v>
      </c>
      <c r="B1113" s="137" t="s">
        <v>65</v>
      </c>
      <c r="C1113" s="41"/>
      <c r="D1113" s="41"/>
      <c r="E1113" s="41">
        <f t="shared" si="644"/>
        <v>0</v>
      </c>
      <c r="F1113" s="41"/>
      <c r="G1113" s="41"/>
      <c r="H1113" s="42"/>
      <c r="I1113" s="71">
        <f t="shared" si="616"/>
        <v>0</v>
      </c>
    </row>
    <row r="1114" spans="1:9" s="3" customFormat="1" hidden="1" x14ac:dyDescent="0.2">
      <c r="A1114" s="36" t="s">
        <v>59</v>
      </c>
      <c r="B1114" s="137" t="s">
        <v>66</v>
      </c>
      <c r="C1114" s="41"/>
      <c r="D1114" s="41"/>
      <c r="E1114" s="41">
        <f t="shared" si="644"/>
        <v>0</v>
      </c>
      <c r="F1114" s="41"/>
      <c r="G1114" s="41"/>
      <c r="H1114" s="42"/>
      <c r="I1114" s="71">
        <f t="shared" si="616"/>
        <v>0</v>
      </c>
    </row>
    <row r="1115" spans="1:9" s="3" customFormat="1" hidden="1" x14ac:dyDescent="0.2">
      <c r="A1115" s="36" t="s">
        <v>61</v>
      </c>
      <c r="B1115" s="137" t="s">
        <v>67</v>
      </c>
      <c r="C1115" s="41"/>
      <c r="D1115" s="41"/>
      <c r="E1115" s="41">
        <f t="shared" si="644"/>
        <v>0</v>
      </c>
      <c r="F1115" s="41"/>
      <c r="G1115" s="41"/>
      <c r="H1115" s="42"/>
      <c r="I1115" s="71">
        <f t="shared" si="616"/>
        <v>0</v>
      </c>
    </row>
    <row r="1116" spans="1:9" s="3" customFormat="1" hidden="1" x14ac:dyDescent="0.2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616"/>
        <v>0</v>
      </c>
    </row>
    <row r="1117" spans="1:9" s="3" customFormat="1" hidden="1" x14ac:dyDescent="0.2">
      <c r="A1117" s="79" t="s">
        <v>68</v>
      </c>
      <c r="B1117" s="61">
        <v>71</v>
      </c>
      <c r="C1117" s="45">
        <f>SUM(C1118)</f>
        <v>0</v>
      </c>
      <c r="D1117" s="45">
        <f t="shared" ref="D1117:H1117" si="645">SUM(D1118)</f>
        <v>0</v>
      </c>
      <c r="E1117" s="45">
        <f t="shared" si="645"/>
        <v>0</v>
      </c>
      <c r="F1117" s="45">
        <f t="shared" si="645"/>
        <v>0</v>
      </c>
      <c r="G1117" s="45">
        <f t="shared" si="645"/>
        <v>0</v>
      </c>
      <c r="H1117" s="46">
        <f t="shared" si="645"/>
        <v>0</v>
      </c>
      <c r="I1117" s="71">
        <f t="shared" si="616"/>
        <v>0</v>
      </c>
    </row>
    <row r="1118" spans="1:9" s="3" customFormat="1" hidden="1" x14ac:dyDescent="0.2">
      <c r="A1118" s="80" t="s">
        <v>69</v>
      </c>
      <c r="B1118" s="134" t="s">
        <v>70</v>
      </c>
      <c r="C1118" s="41"/>
      <c r="D1118" s="41"/>
      <c r="E1118" s="41">
        <f>C1118+D1118</f>
        <v>0</v>
      </c>
      <c r="F1118" s="41"/>
      <c r="G1118" s="41"/>
      <c r="H1118" s="42"/>
      <c r="I1118" s="71">
        <f t="shared" si="616"/>
        <v>0</v>
      </c>
    </row>
    <row r="1119" spans="1:9" s="3" customFormat="1" hidden="1" x14ac:dyDescent="0.2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616"/>
        <v>0</v>
      </c>
    </row>
    <row r="1120" spans="1:9" s="3" customFormat="1" hidden="1" x14ac:dyDescent="0.2">
      <c r="A1120" s="48" t="s">
        <v>71</v>
      </c>
      <c r="B1120" s="67" t="s">
        <v>72</v>
      </c>
      <c r="C1120" s="45"/>
      <c r="D1120" s="45"/>
      <c r="E1120" s="45">
        <f>C1120+D1120</f>
        <v>0</v>
      </c>
      <c r="F1120" s="45"/>
      <c r="G1120" s="45"/>
      <c r="H1120" s="46"/>
      <c r="I1120" s="71">
        <f t="shared" si="616"/>
        <v>0</v>
      </c>
    </row>
    <row r="1121" spans="1:33" s="3" customFormat="1" hidden="1" x14ac:dyDescent="0.2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616"/>
        <v>0</v>
      </c>
    </row>
    <row r="1122" spans="1:33" s="3" customFormat="1" hidden="1" x14ac:dyDescent="0.2">
      <c r="A1122" s="123" t="s">
        <v>73</v>
      </c>
      <c r="B1122" s="124"/>
      <c r="C1122" s="125">
        <f>C1069-C1090</f>
        <v>0</v>
      </c>
      <c r="D1122" s="125">
        <f t="shared" ref="D1122:H1122" si="646">D1069-D1090</f>
        <v>0</v>
      </c>
      <c r="E1122" s="125">
        <f t="shared" si="646"/>
        <v>0</v>
      </c>
      <c r="F1122" s="125">
        <f t="shared" si="646"/>
        <v>0</v>
      </c>
      <c r="G1122" s="125">
        <f t="shared" si="646"/>
        <v>0</v>
      </c>
      <c r="H1122" s="126">
        <f t="shared" si="646"/>
        <v>0</v>
      </c>
      <c r="I1122" s="71">
        <f t="shared" si="616"/>
        <v>0</v>
      </c>
    </row>
    <row r="1125" spans="1:33" s="3" customFormat="1" hidden="1" x14ac:dyDescent="0.2">
      <c r="B1125" s="127"/>
    </row>
    <row r="1126" spans="1:33" ht="27" customHeight="1" x14ac:dyDescent="0.2">
      <c r="A1126" s="147" t="s">
        <v>117</v>
      </c>
      <c r="B1126" s="147"/>
      <c r="D1126" s="148" t="str">
        <f>IF($I$1="proiect","DIRECTOR EXECUTIV,","SECRETAR GENERAL AL JUDEŢULUI,")</f>
        <v>SECRETAR GENERAL AL JUDEŢULUI,</v>
      </c>
      <c r="E1126" s="148"/>
      <c r="F1126" s="148"/>
      <c r="G1126" s="148"/>
      <c r="H1126" s="14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">
      <c r="A1127" s="149" t="s">
        <v>118</v>
      </c>
      <c r="B1127" s="149"/>
      <c r="D1127" s="150" t="str">
        <f>IF($I$1="proiect","Balogh Arnold István","Crasnai Mihaela Elena Ana")</f>
        <v>Crasnai Mihaela Elena Ana</v>
      </c>
      <c r="E1127" s="150"/>
      <c r="F1127" s="150"/>
      <c r="G1127" s="150"/>
      <c r="H1127" s="150"/>
    </row>
    <row r="1128" spans="1:33" x14ac:dyDescent="0.2">
      <c r="A1128" s="16"/>
      <c r="B1128" s="129"/>
      <c r="C1128" s="16"/>
      <c r="D1128" s="128"/>
      <c r="E1128" s="128"/>
      <c r="F1128" s="128"/>
      <c r="G1128" s="128"/>
    </row>
    <row r="1129" spans="1:33" x14ac:dyDescent="0.2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">
      <c r="B1130" s="129"/>
      <c r="C1130" s="130"/>
      <c r="D1130" s="130"/>
      <c r="E1130" s="128"/>
      <c r="F1130" s="128"/>
      <c r="G1130" s="13"/>
    </row>
    <row r="1131" spans="1:33" x14ac:dyDescent="0.2">
      <c r="B1131" s="1"/>
      <c r="C1131" s="2"/>
      <c r="D1131" s="150" t="str">
        <f>IF($I$1="proiect","ŞEF SERVICIU,"," ")</f>
        <v xml:space="preserve"> </v>
      </c>
      <c r="E1131" s="150"/>
      <c r="F1131" s="150"/>
      <c r="G1131" s="150"/>
      <c r="H1131" s="150"/>
    </row>
    <row r="1132" spans="1:33" x14ac:dyDescent="0.2">
      <c r="A1132" s="131" t="s">
        <v>119</v>
      </c>
      <c r="B1132" s="1"/>
      <c r="C1132" s="2"/>
      <c r="D1132" s="150" t="str">
        <f>IF($I$1="proiect","Sorana Czumbil"," ")</f>
        <v xml:space="preserve"> </v>
      </c>
      <c r="E1132" s="150"/>
      <c r="F1132" s="150"/>
      <c r="G1132" s="150"/>
      <c r="H1132" s="150"/>
    </row>
    <row r="1133" spans="1:33" x14ac:dyDescent="0.2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">
      <c r="B1134" s="11"/>
      <c r="D1134" s="12"/>
      <c r="E1134" s="13"/>
      <c r="F1134" s="13"/>
      <c r="G1134" s="13"/>
    </row>
    <row r="1135" spans="1:33" x14ac:dyDescent="0.2">
      <c r="B1135" s="11"/>
      <c r="C1135" s="13"/>
      <c r="D1135" s="12"/>
      <c r="E1135" s="13"/>
      <c r="F1135" s="13"/>
      <c r="G1135" s="13"/>
    </row>
    <row r="1136" spans="1:33" x14ac:dyDescent="0.2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.962,80"/>
        <filter val="10,60"/>
        <filter val="11.529,21"/>
        <filter val="11.568,01"/>
        <filter val="12.086,10"/>
        <filter val="14.382,40"/>
        <filter val="19,40"/>
        <filter val="19.239,10"/>
        <filter val="19.258,50"/>
        <filter val="2.296,30"/>
        <filter val="20.214,60"/>
        <filter val="20.778,70"/>
        <filter val="204,20"/>
        <filter val="24.448,90"/>
        <filter val="24.726,30"/>
        <filter val="243,00"/>
        <filter val="25.090,70"/>
        <filter val="27.057,00"/>
        <filter val="29.094,20"/>
        <filter val="3,50"/>
        <filter val="3.368,49"/>
        <filter val="3.947,60"/>
        <filter val="30,00"/>
        <filter val="31.050,00"/>
        <filter val="31.057,00"/>
        <filter val="32.864,80"/>
        <filter val="38,80"/>
        <filter val="4.008,50"/>
        <filter val="4.012,00"/>
        <filter val="4.645,30"/>
        <filter val="4.876,10"/>
        <filter val="40,50"/>
        <filter val="44.930,30"/>
        <filter val="44.940,90"/>
        <filter val="6.243,90"/>
        <filter val="60.682,19"/>
        <filter val="60.886,39"/>
        <filter val="64.169,40"/>
        <filter val="64.199,40"/>
        <filter val="640,01"/>
        <filter val="7,00"/>
        <filter val="72.211,40"/>
        <filter val="99.470,90"/>
        <filter val="99.511,40"/>
        <filter val="Proiecte cu finanțare din sumele reprezentând asistența financiară nerambursabilă aferentă PNRR"/>
      </filters>
    </filterColumn>
  </autoFilter>
  <mergeCells count="14">
    <mergeCell ref="A5:H5"/>
    <mergeCell ref="A6:H6"/>
    <mergeCell ref="F9:H9"/>
    <mergeCell ref="A1126:B1126"/>
    <mergeCell ref="D1126:H1126"/>
    <mergeCell ref="A1127:B1127"/>
    <mergeCell ref="D1127:H1127"/>
    <mergeCell ref="D1131:H1131"/>
    <mergeCell ref="D1132:H1132"/>
    <mergeCell ref="A9:A10"/>
    <mergeCell ref="B9:B10"/>
    <mergeCell ref="C9:C10"/>
    <mergeCell ref="D9:D10"/>
    <mergeCell ref="E9:E10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rect noi 2025</vt:lpstr>
      <vt:lpstr>rect sept 2025</vt:lpstr>
      <vt:lpstr>rect aug 2025</vt:lpstr>
      <vt:lpstr>aprobat 2025</vt:lpstr>
      <vt:lpstr>'aprobat 2025'!Print_Area</vt:lpstr>
      <vt:lpstr>'rect aug 2025'!Print_Area</vt:lpstr>
      <vt:lpstr>'rect noi 2025'!Print_Area</vt:lpstr>
      <vt:lpstr>'rect sept 2025'!Print_Area</vt:lpstr>
      <vt:lpstr>'aprobat 2025'!Print_Titles</vt:lpstr>
      <vt:lpstr>'rect aug 2025'!Print_Titles</vt:lpstr>
      <vt:lpstr>'rect noi 2025'!Print_Titles</vt:lpstr>
      <vt:lpstr>'rect sept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Eva Vaida</cp:lastModifiedBy>
  <cp:lastPrinted>2025-11-18T13:13:29Z</cp:lastPrinted>
  <dcterms:created xsi:type="dcterms:W3CDTF">2022-02-03T08:21:00Z</dcterms:created>
  <dcterms:modified xsi:type="dcterms:W3CDTF">2025-11-19T09:12:42Z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AC48E06F96CA4A81AC14D94A813E5D63_13</vt:lpwstr>
  </property>
  <property fmtid="{D5CDD505-2E9C-101B-9397-08002B2CF9AE}" pid="3" name="KSOProductBuildVer">
    <vt:lpwstr>1033-12.2.0.20326</vt:lpwstr>
  </property>
</Properties>
</file>